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" sheetId="1" r:id="rId1"/>
  </sheets>
  <definedNames>
    <definedName name="__bookmark_1">'Report'!$A$6:$H$235</definedName>
    <definedName name="__bookmark_2">'Report'!#REF!</definedName>
    <definedName name="__bookmark_3">'Report'!#REF!</definedName>
    <definedName name="__bookmark_4">'Report'!#REF!</definedName>
    <definedName name="__bookmark_5">'Report'!#REF!</definedName>
  </definedNames>
  <calcPr fullCalcOnLoad="1"/>
</workbook>
</file>

<file path=xl/sharedStrings.xml><?xml version="1.0" encoding="utf-8"?>
<sst xmlns="http://schemas.openxmlformats.org/spreadsheetml/2006/main" count="456" uniqueCount="245">
  <si>
    <t>MINISTÉRIO DO PLANEJAMENTO, ORÇAMENTO E GESTÃO</t>
  </si>
  <si>
    <t>SECRETARIA DE ASSUNTOS INTERNACIONAIS - SEAIN</t>
  </si>
  <si>
    <t>Fonte</t>
  </si>
  <si>
    <t>Contratado</t>
  </si>
  <si>
    <t>Desembolso</t>
  </si>
  <si>
    <t>Saldo</t>
  </si>
  <si>
    <t>Assinatura</t>
  </si>
  <si>
    <t xml:space="preserve">Ult. Desemb. Original </t>
  </si>
  <si>
    <t>Ult. Desemb. Vigente</t>
  </si>
  <si>
    <t>Unidade Executora</t>
  </si>
  <si>
    <t>AC - Estado do Acre</t>
  </si>
  <si>
    <t>Estadual</t>
  </si>
  <si>
    <t>Programa de Desenvolvimento Sustentável do Acre - 2ª Fase  (58762)</t>
  </si>
  <si>
    <t>BID</t>
  </si>
  <si>
    <t>Total Ente Federativo</t>
  </si>
  <si>
    <t>AL - Estado de Alagoas</t>
  </si>
  <si>
    <t>Projeto de Aperfeiçoamento da Gestão Fazendária de Alagoas  (59600)</t>
  </si>
  <si>
    <t>Secretaria de Estado da Fazenda de Alagoas</t>
  </si>
  <si>
    <t>Programa de Modernização do Equilíbrio Fiscal para o Desenvolvimento Econômico e Social do Estado do Alagoas.  (121)</t>
  </si>
  <si>
    <t>Secretaria de Estado de Fazenda do Rio de Janeiro</t>
  </si>
  <si>
    <t>AM - Estado do Amazonas</t>
  </si>
  <si>
    <t>Programa de Saneamento Integrado de Maués  (59768)</t>
  </si>
  <si>
    <t>Governo do Estado do Amazonas</t>
  </si>
  <si>
    <t>Programa Social e Ambiental dos Igarapés de Manaus - PROSAMIM III  (59770)</t>
  </si>
  <si>
    <t>Unidade de Gerenciamento do Programa Social e Ambiental dos Igarapés de Manaus - UGPI</t>
  </si>
  <si>
    <t>Programa de Consolidação do Equilíbrio Fiscal para a Melhoria da Prestação de Serviços Públicos do Estado do Amazonas - PROCONFIS/AM  (59967)</t>
  </si>
  <si>
    <t>Secretaria de Fazenda do Estado do Amazonas</t>
  </si>
  <si>
    <t>Programa de Aceleração do Desenvolvimento da Educação do Amazonas  (13051)</t>
  </si>
  <si>
    <t>Secretaria Estadual de Educação do Amazonas</t>
  </si>
  <si>
    <t>Programa Socioambiental dos Igarapés de Manaus - Igarapés do Bindá, SESC, SHARP e São Sebastião  (59876)</t>
  </si>
  <si>
    <t>CAF</t>
  </si>
  <si>
    <t>Secretaria de Estado de Infraestrutura do Amazonas</t>
  </si>
  <si>
    <t>Municipal</t>
  </si>
  <si>
    <t>Programa de Desenvolvimento Urbano e Inclusão Sócio-Ambiental de Manaus - AM - 1ª Fase  (59338)</t>
  </si>
  <si>
    <t>Prefeitura Municipal de Manaus - AM</t>
  </si>
  <si>
    <t>Programa Nacional de Desenvolvimento do Turismo - PRODETUR NACIONAL MANAUS  (59685)</t>
  </si>
  <si>
    <t>Secretaria Municipal de Obras, Serviços Básicos e Habitação de Manaus - AM</t>
  </si>
  <si>
    <t>BA - Estado da Bahia</t>
  </si>
  <si>
    <t>Programa de Desenvolvimento Ambiental da Bahia - PDA  (59095)</t>
  </si>
  <si>
    <t>Secretaria de Meio Ambiente e Recursos Hidricos do Estado da Bahia</t>
  </si>
  <si>
    <t>Programa de Modernização e Fortalecimento de Gestão Fiscal do Estado da Bahia  (59793)</t>
  </si>
  <si>
    <t>Secretaria da Fazenda do Estado da Bahia</t>
  </si>
  <si>
    <t>Programa de Consolidação do Equilíbrio Fiscal para o Desenvolvimento do Estado da Bahia - 2ª Etapa  (59838)</t>
  </si>
  <si>
    <t>Programa Nacional de Desenvolvimento do Turismo na Bahia  (59736)</t>
  </si>
  <si>
    <t>Secretaria de Turismo do Estado da Bahia</t>
  </si>
  <si>
    <t>CE - Estado do Ceará</t>
  </si>
  <si>
    <t>Programa de Apoio às Reformas Sociais do Ceará - PROARES  Fase II  (59201)</t>
  </si>
  <si>
    <t>Secretaria da Ação Social - SAS</t>
  </si>
  <si>
    <t>Programa Viário de Integração e Logística - Ceará IV  (59837)</t>
  </si>
  <si>
    <t>Departamento Estadual de Rodovias do Estado do Ceará - DERT/CE</t>
  </si>
  <si>
    <t>Programa Nacional de Desenvolvimento do Turismo - PRODETUR NACIONAL - Ceará  (59527)</t>
  </si>
  <si>
    <t>Secretaria do Turismo do Estado do Ceará</t>
  </si>
  <si>
    <t>Programa de Expansão e Melhoria da Assistência Especializada à Saúde do Estado do Ceará  (59481)</t>
  </si>
  <si>
    <t>Secretaria da Saúde do Estado do Ceará</t>
  </si>
  <si>
    <t>Programa Rodoviário do Estado do Ceará - Ceará III  (59483)</t>
  </si>
  <si>
    <t>Programa de Desenvolvimento Urbano de Pólos Regionais (Programa Cidades do Ceará II)  (59485)</t>
  </si>
  <si>
    <t>Secretaria das Cidades do Estado do Ceará</t>
  </si>
  <si>
    <t>Programa de Modernização da Gestão Fiscal do Estado do Ceará  (59486)</t>
  </si>
  <si>
    <t>Secretaria da Fazenda do Estado do Ceará</t>
  </si>
  <si>
    <t>Programa de Valorização Turística do Litoral Oeste - Ceará  (59746)</t>
  </si>
  <si>
    <t>Programa de Requalificação Urbana com Inclusão Social - PREURBIS  (59199)</t>
  </si>
  <si>
    <t>Secretaria Municipal de Desenvolvimento Urbano e Infraestrutura de Fortaleza - CE</t>
  </si>
  <si>
    <t>Programa Integrado de Políticas Públicas de Juventude de Fortaleza - CE  (59408)</t>
  </si>
  <si>
    <t>Prefeitura Municipal de Fortaleza - CE</t>
  </si>
  <si>
    <t>Programa Municipal de Drenagem Urbana de Fortaleza- DRENURB - Fortaleza  (59413)</t>
  </si>
  <si>
    <t>Programa Nacional de Desenvolvimento do Turismo - FORTALEZA-CE  (59265)</t>
  </si>
  <si>
    <t>Secretaria de Turismo de Fortaleza - SETFOR</t>
  </si>
  <si>
    <t>DF - Distrito Federal</t>
  </si>
  <si>
    <t>PROCIDADES - Programa de Desenvolvimento Econômico do Distrito Federal  (59820)</t>
  </si>
  <si>
    <t>Secretaria de Estado de Desenvolvimento Econômico do Distrito Federal</t>
  </si>
  <si>
    <t>Programa de Transportes Urbanos do Distrito Federal  (59059)</t>
  </si>
  <si>
    <t>Programa de Saneamento Ambiental da CAESB   (59264)</t>
  </si>
  <si>
    <t>Companhia de Saneamento Ambiental do Distrito Federal - CAESB</t>
  </si>
  <si>
    <t>ES - Estado do Espírito Santo</t>
  </si>
  <si>
    <t>Programa Rodoviário do Espírito Santo III - PRES III  (59567)</t>
  </si>
  <si>
    <t>Departamento de Estradas de Rodagem do Espírito Santo - DER-ES</t>
  </si>
  <si>
    <t>Plano de Desenvolvimento da Administração Fazendária  (59513)</t>
  </si>
  <si>
    <t>Secretaria de Estado da Fazenda do Espírito Santo</t>
  </si>
  <si>
    <t>Programa de Desenvolvimento Urbano e Inclusão Social de Vitória  (59217)</t>
  </si>
  <si>
    <t>Prefeitura Municipal de Vitória - ES</t>
  </si>
  <si>
    <t>Programa de Desenvolvimento Urbano e Saneamento Ambiental de Colatina - ES  (59425)</t>
  </si>
  <si>
    <t>Prefeitura Municipal de Colatina - ES</t>
  </si>
  <si>
    <t>GO - Estado de Goiás</t>
  </si>
  <si>
    <t>Programa de Modernização da Administração Tributária do Estado de Goiás  (59610)</t>
  </si>
  <si>
    <t>Secretaria de Estado da Fazenda de Goiás</t>
  </si>
  <si>
    <t>Programa Urbano Ambiental Macambira Anicuns  (58970)</t>
  </si>
  <si>
    <t>Prefeitura Municipal de Goiânia - GO</t>
  </si>
  <si>
    <t>Programa de Reestruturação Viária da Bacia do Ribeirão Santo Antônio de Aparecida de Goiânia  (59268)</t>
  </si>
  <si>
    <t>Unidade de Gerenciamento de Projetos - UGPI</t>
  </si>
  <si>
    <t>MA - Estado do Maranhão</t>
  </si>
  <si>
    <t>Projeto de Fortalecimento da Gestão Fiscal do Estado do Maranhão  (59515)</t>
  </si>
  <si>
    <t>Secretaria da Fazenda do Estado do Maranhão</t>
  </si>
  <si>
    <t>MG - Estado de Minas Gerais</t>
  </si>
  <si>
    <t>Programa Consolidação das Cadeias Produtivas - Minas do Princípio ao Fim  (59022)</t>
  </si>
  <si>
    <t>Secretaria de Desenvolvimento Econômico do Estado de Minas Gerais</t>
  </si>
  <si>
    <t>Programa de Acesso ao Município - PROACESSO  (59086)</t>
  </si>
  <si>
    <t>Departamento de Estradas de Rodagem do Estado de Minas Gerais - DER - MG</t>
  </si>
  <si>
    <t>Programa de Recuperação Ambiental de Belo Horizonte - Programa DRENURBS - Suplementar à 1ª Etapa  (59798)</t>
  </si>
  <si>
    <t>Secretaria Municipal de Políticas Urbanas de Belo Horizonte - SMURBE</t>
  </si>
  <si>
    <t>MS - Estado do Mato Grosso do Sul</t>
  </si>
  <si>
    <t>Programa de Modernização da Administração Tributária, Financeira e Patrimonial do Estado de Mato Grosso do Sul  (59606)</t>
  </si>
  <si>
    <t>Secretaria de Estado de Fazenda do Mato Grosso do Sul</t>
  </si>
  <si>
    <t>MT - Estado do Mato Grosso</t>
  </si>
  <si>
    <t>Programa de Desenvolvimento da Administração Fazendária  (59595)</t>
  </si>
  <si>
    <t>Secretaria de Estado de Fazenda do Mato Grosso</t>
  </si>
  <si>
    <t>PA - Estado do Pará</t>
  </si>
  <si>
    <t>Programa de Melhoria da Qualidade e Expansão da Cobertura da Educação Básica no Estado do Pará  (59871)</t>
  </si>
  <si>
    <t>Secretaria de Estado de Educação do Pará</t>
  </si>
  <si>
    <t>Programa de Apoio à Modernização e à Transparência da Gestão Fiscal do Estado do Pará  (59342)</t>
  </si>
  <si>
    <t>Governo do Estado do Pará</t>
  </si>
  <si>
    <t>PB - Estado da Paraíba</t>
  </si>
  <si>
    <t>Programa de Modernização Fiscal do Estado da Paraíba  (59533)</t>
  </si>
  <si>
    <t>Secretaria de Estado da Receita da Paraiba</t>
  </si>
  <si>
    <t>PE - Estado de Pernambuco</t>
  </si>
  <si>
    <t>Programa Nacional do Turismo - PRODETUR NACIONAL - Pernambuco  (59554)</t>
  </si>
  <si>
    <t>Secretaria de Turismo do Estado de Pernambuco</t>
  </si>
  <si>
    <t>Projeto de Apoio à Modernização e à Transparência da Gestão Fiscal do Estado de Pernambuco - PE  (59384)</t>
  </si>
  <si>
    <t>Secretaria da Fazenda do Estado de Pernambuco</t>
  </si>
  <si>
    <t>Projeto de Saneamento Ambiental - Bacia do Ipojuca - PSA- Ipojuca  (59775)</t>
  </si>
  <si>
    <t>Secretaria de Recursos Hídricos do Estado de Pernambuco e COMPESA - Co-Executor</t>
  </si>
  <si>
    <t>Programa de Consolidação do Equilíbrio Fiscal para o Desenvolvimento Econômico e Social do Estado de Pernambuco (PROCONFIS/PE)   (59922)</t>
  </si>
  <si>
    <t>Secretaria da Fazenda do Estado de Pernambuco e outras</t>
  </si>
  <si>
    <t>Programa de Produção e Difusão de Inovações para a Competitividade de Arranjos Produtivos Locais em Pernambuco  (58948)</t>
  </si>
  <si>
    <t>Secretaria de Ciência Tecnologia e Meio Ambiente - Pernambuco</t>
  </si>
  <si>
    <t>PI - Estado do Piauí</t>
  </si>
  <si>
    <t>Projeto de Desenvolvimento e Aperfeiçoamento da Gestão Fiscal do Estado do Piauí  (59564)</t>
  </si>
  <si>
    <t>Secretaria da Fazenda do Estado do Piauí</t>
  </si>
  <si>
    <t>PR - Estado do Paraná</t>
  </si>
  <si>
    <t>Programa de Gestão Fiscal do Estado do Paraná  (59832)</t>
  </si>
  <si>
    <t>Secretaria de Estado da Fazenda do Paraná</t>
  </si>
  <si>
    <t>Programa Integrado de Inclusão Social e Requalificação Urbana - Família Paranaense  (59872)</t>
  </si>
  <si>
    <t>Secretaria de Estado da Família e Desenvolvimento Social - SEDS</t>
  </si>
  <si>
    <t>Programa de Melhoramento de Infra-estrutura em Bairros - Município de Ponta Grossa/PR  (58977)</t>
  </si>
  <si>
    <t>Prefeitura Municipal de Ponta Grossa - PR</t>
  </si>
  <si>
    <t>Programa Integrado de Desenvolvimento Social e Urbano - Paranaguá Rumo Certo  (59493)</t>
  </si>
  <si>
    <t>Prefeitura Municipal de Paranaguá - PR</t>
  </si>
  <si>
    <t>Programa de Mobilidade Urbana do Município de Maringá  (59322)</t>
  </si>
  <si>
    <t>Prefeitura Municipal de Maringá - PR</t>
  </si>
  <si>
    <t>Programa Integrado de Desenvolvimento Social e Urbano do Município de Curitiba - PR  (59337)</t>
  </si>
  <si>
    <t>Prefeitura Municipal de Curitiba - PR</t>
  </si>
  <si>
    <t>Programa de Desenvolvimento Integrado - PDI  (59274)</t>
  </si>
  <si>
    <t>Prefeitura Municipal de Cascavel - PR</t>
  </si>
  <si>
    <t>RJ - Estado do Rio de Janeiro</t>
  </si>
  <si>
    <t>Programa Nacional de Desenvolvimento do Turismo no Estado do Rio de Janeiro  (59553)</t>
  </si>
  <si>
    <t>Secretaria do Turismo do Estado do Rio de Janeiro</t>
  </si>
  <si>
    <t>Programa de Modernização da Gestão Fazendária do Estado do Rio de Janeiro  (59598)</t>
  </si>
  <si>
    <t>Secretaria da Fazenda do Estado do Rio de Janeiro</t>
  </si>
  <si>
    <t>Inclusão Social e Oportunidades para Jovens do Rio de Janeiro  (59833)</t>
  </si>
  <si>
    <t>Governo do Estado do Rio de Janeiro</t>
  </si>
  <si>
    <t>Programa de Saneamento Ambiental dos Municípios do Entorno da Baía  de Guanabara - PSAM  (59773)</t>
  </si>
  <si>
    <t>Secretaria de Estado de Ambiente do Rio de Janeiro</t>
  </si>
  <si>
    <t>Projeto de Reforma e Adequação do Estádio do Maracanã para a Copa do Mundo de 2014.  (59828)</t>
  </si>
  <si>
    <t>Secretaria de Estado de Obras do Rio de Janeiro</t>
  </si>
  <si>
    <t>Programa de Melhorias e Implantação da Infraestrutura Viária do Rio de Janeiro-Pro-Vias  (59809)</t>
  </si>
  <si>
    <t>Obras Complementares do Arco Metropolitano do Rio de Janeiro  (59810)</t>
  </si>
  <si>
    <t>Programa de Desenvolvimento Urbano e Inclusão Social de Niterói - 1ª Fase  (59197)</t>
  </si>
  <si>
    <t>Prefeitura Municipal de Niterói - RJ</t>
  </si>
  <si>
    <t>Programa de Urbanização de Assentamentos Populares para o Município do Rio de Janeiro - PROAP-RIO - ETAPA III  (59473)</t>
  </si>
  <si>
    <t>Secretaria Municipal do Habitat - RJ</t>
  </si>
  <si>
    <t>RN - Estado do Rio Grande do Norte</t>
  </si>
  <si>
    <t>Projeto de Integração da Modernização da Administração Fiscal e Financeira do Rio Grande do Norte - RN  (59524)</t>
  </si>
  <si>
    <t>Secretaria de Estado da Tributação do Rio Grande do Norte</t>
  </si>
  <si>
    <t>RO - Estado de Rondônia</t>
  </si>
  <si>
    <t>Projeto de Modernização da Administração Tributária, Financeira e Patrimonial do Estado de Rondônia  (59612)</t>
  </si>
  <si>
    <t>Secretaria de Finanças do Estado de Rondônia</t>
  </si>
  <si>
    <t>RS - Estado do Rio Grande do Sul</t>
  </si>
  <si>
    <t>Projeto de Fortalecimento da Gestão Fiscal do Estado do Rio Grande do Sul  (59633)</t>
  </si>
  <si>
    <t>Secretaria de Estado da Fazenda do Rio Grande do Sul</t>
  </si>
  <si>
    <t>Programa de Oportunidades e Direitos - RS  (59869)</t>
  </si>
  <si>
    <t>Secretaria de Justiça e dos Direitos Humanos</t>
  </si>
  <si>
    <t>Programa de Consolidação do Equilíbrio Fiscal para o Desenvolvimento do Estado do Rio Grande do Sul  (59870)</t>
  </si>
  <si>
    <t>Programa de Consolidação do Equilíbrio Fiscal para o Desenvolvimento do Estado do Rio Grande do Sul - II  (120)</t>
  </si>
  <si>
    <t>Programa de Expansão e Modernização do Sistema Elétrico de Geração e Transmissão do Estado do Rio Grande do Sul  (59739)</t>
  </si>
  <si>
    <t>Companhia Estadual de Geração e Transmissão de Energia - CEEE-GT</t>
  </si>
  <si>
    <t>Programa de Expansão e Modernização do Sistema Elétrico da Região Metropolitana de Porto Alegre e Áreas de Abrangência do Grupo CEEE - DISTRIBUIÇÃO  (59753)</t>
  </si>
  <si>
    <t>Companhia Estadual de Distribuição de Energia Elétrica - CEEE-D</t>
  </si>
  <si>
    <t>Programa Integrado Socioambiental de Porto Alegre - RS  (59429)</t>
  </si>
  <si>
    <t>Prefeitura Municipal de Porto Alegre - RS</t>
  </si>
  <si>
    <t>Programa de Desenvolvimento  Integrado do Município de  Passo Fundo  (59327)</t>
  </si>
  <si>
    <t>Prefeitura Municipal de Passo Fundo - RS</t>
  </si>
  <si>
    <t>Programa de Desenvolvimento Municipal Integrado do Município de Novo Hamburgo - RS  (59312)</t>
  </si>
  <si>
    <t>Secretaria Municipal de Planejamento de Novo Hamburgo - RS</t>
  </si>
  <si>
    <t>Programa Integrado de Investimentos para Revitalização e Ampliação da Infraestrutura Urbana de Canoas - Canoas para Todos  (116)</t>
  </si>
  <si>
    <t>Prefeitura Municipal de Canoas - RS</t>
  </si>
  <si>
    <t>SC - Estado de Santa Catarina</t>
  </si>
  <si>
    <t>Programa Rodoviário de Santa Catarina - ETAPA VI  (59771)</t>
  </si>
  <si>
    <t>Departamento Estadual de Infra-Estrutura de Transporte - DEINFRA</t>
  </si>
  <si>
    <t>Programa de Modernização da Gestão Fiscal, Financeira e Patrimonial da Administração Estadual - PROFISCO  (59529)</t>
  </si>
  <si>
    <t>Secretaria da Fazenda do Estado de Santa Catarina</t>
  </si>
  <si>
    <t>Programa de Integração Viária do Planalto Norte do Estado de Santa Catarina  (28031)</t>
  </si>
  <si>
    <t>Secretaria de Estado da Infraestrutura de Santa Catarina</t>
  </si>
  <si>
    <t>Programa de Integração Regional do Estado de Santa Catarina  (59238)</t>
  </si>
  <si>
    <t>Projeto de Expansão e Aperfeiçoamento da Educação Infantil e do Ensino Fundamental em Florianópolis  (59850)</t>
  </si>
  <si>
    <t>Secretaria Municipal de Educação de Florianópolis - SC</t>
  </si>
  <si>
    <t>Programa de Mobilidade Sustentável de Blumenau  (59694)</t>
  </si>
  <si>
    <t>Prefeitura Municipal de Blumenau - SC</t>
  </si>
  <si>
    <t>SE - Estado de Sergipe</t>
  </si>
  <si>
    <t>Projeto de Modernização Fazendária do Estado de Sergipe - Profisco  (59636)</t>
  </si>
  <si>
    <t>Secretaria de Estado da Fazenda de Sergipe</t>
  </si>
  <si>
    <t>Programa de Desenvolvimento do Turismo no Estado de Sergipe - PRODETUR NACIONAL / SE  (59601)</t>
  </si>
  <si>
    <t>Secretaria de Estado do Turismo de Sergipe</t>
  </si>
  <si>
    <t>Programa Integrado de Desenvolvimento Urbano e Inclusão Social de Aracaju - 1ª Fase  (59236)</t>
  </si>
  <si>
    <t>Prefeitura Municipal de Aracaju - SE</t>
  </si>
  <si>
    <t>SP - Estado de São Paulo</t>
  </si>
  <si>
    <t>Várzeas do Tietê  (59626)</t>
  </si>
  <si>
    <t>Departamento de Águas e Energia Elétrica - DAEE e Companhia de Desenvolvimento Habitacional e Urbano - CDHU</t>
  </si>
  <si>
    <t>Recuperação Socioambiental da Serra do Mar e Sistema de Mosaicos da Mata Atlântica  (59617)</t>
  </si>
  <si>
    <t>Companhia de Desenvolvimento Habitacional e Urbano - CDHU</t>
  </si>
  <si>
    <t>"Expansão da Linha 5 - Lilás do Metrô de São Paulo, Trecho Largo Treze - Chácara Klabin" - METRÔ  (59661)</t>
  </si>
  <si>
    <t>Companhia do Metropolitano de São Paulo - METRÔ</t>
  </si>
  <si>
    <t>Projeto de Apoio à Gestão e Integração dos Fiscos no Brasil - PROFISCO  (59681)</t>
  </si>
  <si>
    <t>Secretaria da Fazenda do Estado de São Paulo</t>
  </si>
  <si>
    <t>Rodoanel Mario Covas - Trecho Norte - 1ª Fase  (59766)</t>
  </si>
  <si>
    <t>Desenvolvimento Rodoviário S/A - DERSA</t>
  </si>
  <si>
    <t>Programa de Investimento Rodoviário do Estado de São Paulo  (59877)</t>
  </si>
  <si>
    <t>Departamento de Estradas e Rodagem do Estado de São Paulo - DER - SP</t>
  </si>
  <si>
    <t>Programa de Investimento Rodoviário do Estado de São Paulo - Fase 2  (59877)</t>
  </si>
  <si>
    <t>Fortalecimento da Gestão Estadual de Saúde  (59905)</t>
  </si>
  <si>
    <t>Secretaria de Estado da Saúde de São Paulo</t>
  </si>
  <si>
    <t>Programa de Fortalecimento da Competitividade das Empresas Localizadas em Arranjos Produtivos do Estado de São Paulo  (59019)</t>
  </si>
  <si>
    <t>Secretaria de Ciência, Tecnologia e Desenvolvimento Econômico do Estado de São Paulo</t>
  </si>
  <si>
    <t>Programa de Despoluição do Rio Tietê - Etapa III  (59538)</t>
  </si>
  <si>
    <t>Companhia de Saneamento Básico do Estado de São Paulo - SABESP</t>
  </si>
  <si>
    <t>Programa de Transporte, Logística e Meio Ambiente  (59846)</t>
  </si>
  <si>
    <t>Sistema de Macrodrenagem do Rio Baquirivu-Guaçu  (13074)</t>
  </si>
  <si>
    <t>Departamento de Águas e Energia Elétrica do Estado de São Paulo</t>
  </si>
  <si>
    <t>Programa de Reestruturação Urbana  de São José dos Campos  (59394)</t>
  </si>
  <si>
    <t>Secretaria Municipal de Planejamento Urbano de São José dos Campos - SP</t>
  </si>
  <si>
    <t>Programa de Transporte Urbano de São Bernardo do Campo - ETAPA II  (59781)</t>
  </si>
  <si>
    <t>Prefeitura Municipal de São Bernardo do Campo - SP</t>
  </si>
  <si>
    <t>Programa de Modernização e Humanização da Saúde  (59161)</t>
  </si>
  <si>
    <t>Programa de Desenvolvimento Urbano Integrado de Catanduva - SP  (59411)</t>
  </si>
  <si>
    <t>Secretaria Municipal de Obras, Serviços e Meio Ambiente de Catanduva - SP</t>
  </si>
  <si>
    <t>Programa de Infra-Estrutura Urbana e Proteção de Áreas Naturais de Hortolândia  (59512)</t>
  </si>
  <si>
    <t>Prefeitura Municipal de Hortolândia - SP</t>
  </si>
  <si>
    <t>TO - Estado do Tocantins</t>
  </si>
  <si>
    <t>Programa de Desenvolvimento da Região Sudoeste do Estado do Tocantins - PRODOESTE - Fase I  (59440)</t>
  </si>
  <si>
    <t>Secretaria de Recursos Hídricos do Estado de Tocantins</t>
  </si>
  <si>
    <t>Projeto de Modernização Fiscal do Estado do Tocantins  (59705)</t>
  </si>
  <si>
    <t>Secretaria da Fazenda do Estado do Tocantins</t>
  </si>
  <si>
    <t>Totais Geral</t>
  </si>
  <si>
    <t xml:space="preserve">Projetos em Execução - Unidade Federativa (Estadual, Federal e Municipal)                                                                                                                </t>
  </si>
  <si>
    <t xml:space="preserve">      US$ 1,0</t>
  </si>
  <si>
    <t>Ente/Operacao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</si>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</sst>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u val="single"/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14" fontId="5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14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showGridLines="0" tabSelected="1" zoomScale="142" zoomScaleNormal="142" zoomScalePageLayoutView="0" workbookViewId="0" topLeftCell="A1">
      <selection activeCell="A37" sqref="A37"/>
    </sheetView>
  </sheetViews>
  <sheetFormatPr defaultColWidth="9.140625" defaultRowHeight="15"/>
  <cols>
    <col min="1" max="1" width="50.00390625" style="0" customWidth="1"/>
    <col min="2" max="2" width="9.421875" style="0" customWidth="1"/>
    <col min="3" max="5" width="10.421875" style="0" customWidth="1"/>
    <col min="6" max="6" width="7.57421875" style="0" customWidth="1"/>
    <col min="7" max="7" width="8.7109375" style="0" customWidth="1"/>
    <col min="8" max="8" width="7.57421875" style="0" customWidth="1"/>
    <col min="9" max="9" width="27.8515625" style="0" customWidth="1"/>
  </cols>
  <sheetData>
    <row r="1" spans="1:8" ht="19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9.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19.5" customHeight="1">
      <c r="A3" s="23" t="s">
        <v>241</v>
      </c>
      <c r="B3" s="23"/>
      <c r="C3" s="23"/>
      <c r="D3" s="23"/>
      <c r="E3" s="23"/>
      <c r="F3" s="23"/>
      <c r="G3" s="1"/>
      <c r="H3" s="21"/>
    </row>
    <row r="4" spans="1:8" ht="15">
      <c r="A4" s="1"/>
      <c r="B4" s="23"/>
      <c r="C4" s="23"/>
      <c r="D4" s="23"/>
      <c r="E4" s="23"/>
      <c r="F4" s="23"/>
      <c r="G4" s="23"/>
      <c r="H4" s="23"/>
    </row>
    <row r="5" spans="1:9" ht="15" customHeight="1">
      <c r="A5" s="2"/>
      <c r="I5" s="22" t="s">
        <v>242</v>
      </c>
    </row>
    <row r="6" spans="1:9" ht="16.5" customHeight="1">
      <c r="A6" s="3" t="s">
        <v>243</v>
      </c>
      <c r="B6" s="3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8" ht="15">
      <c r="A7" s="5" t="s">
        <v>10</v>
      </c>
      <c r="B7" s="1"/>
      <c r="C7" s="1"/>
      <c r="D7" s="1"/>
      <c r="E7" s="1"/>
      <c r="F7" s="1"/>
      <c r="G7" s="1"/>
      <c r="H7" s="1"/>
    </row>
    <row r="8" spans="1:8" ht="15">
      <c r="A8" s="6" t="s">
        <v>11</v>
      </c>
      <c r="B8" s="1"/>
      <c r="C8" s="1"/>
      <c r="D8" s="1"/>
      <c r="E8" s="1"/>
      <c r="F8" s="1"/>
      <c r="G8" s="1"/>
      <c r="H8" s="1"/>
    </row>
    <row r="9" spans="1:9" ht="21.75" customHeight="1">
      <c r="A9" s="7" t="s">
        <v>12</v>
      </c>
      <c r="B9" s="7" t="s">
        <v>13</v>
      </c>
      <c r="C9" s="8">
        <v>72000000</v>
      </c>
      <c r="D9" s="8">
        <v>8880000</v>
      </c>
      <c r="E9" s="19">
        <v>63120000</v>
      </c>
      <c r="F9" s="10">
        <v>41472</v>
      </c>
      <c r="G9" s="10">
        <v>43298</v>
      </c>
      <c r="H9" s="10">
        <v>43298</v>
      </c>
      <c r="I9" s="7" t="s">
        <v>10</v>
      </c>
    </row>
    <row r="10" spans="1:8" ht="15">
      <c r="A10" s="2" t="s">
        <v>244</v>
      </c>
      <c r="B10" s="11">
        <v>1</v>
      </c>
      <c r="C10" s="12">
        <v>72000000</v>
      </c>
      <c r="D10" s="12">
        <v>8880000</v>
      </c>
      <c r="E10" s="12">
        <v>63120000</v>
      </c>
      <c r="F10" s="1"/>
      <c r="G10" s="1"/>
      <c r="H10" s="1"/>
    </row>
    <row r="11" spans="1:8" ht="15">
      <c r="A11" s="2" t="s">
        <v>14</v>
      </c>
      <c r="B11" s="11">
        <v>1</v>
      </c>
      <c r="C11" s="12">
        <v>72000000</v>
      </c>
      <c r="D11" s="12">
        <v>8880000</v>
      </c>
      <c r="E11" s="12">
        <v>63120000</v>
      </c>
      <c r="F11" s="1"/>
      <c r="G11" s="1"/>
      <c r="H11" s="1"/>
    </row>
    <row r="12" spans="1:8" ht="15">
      <c r="A12" s="5" t="s">
        <v>15</v>
      </c>
      <c r="B12" s="1"/>
      <c r="C12" s="1"/>
      <c r="D12" s="1"/>
      <c r="E12" s="1"/>
      <c r="F12" s="1"/>
      <c r="G12" s="1"/>
      <c r="H12" s="1"/>
    </row>
    <row r="13" spans="1:8" ht="15">
      <c r="A13" s="6" t="s">
        <v>11</v>
      </c>
      <c r="B13" s="1"/>
      <c r="C13" s="1"/>
      <c r="D13" s="1"/>
      <c r="E13" s="1"/>
      <c r="F13" s="1"/>
      <c r="G13" s="1"/>
      <c r="H13" s="1"/>
    </row>
    <row r="14" spans="1:9" ht="21.75" customHeight="1">
      <c r="A14" s="13" t="s">
        <v>16</v>
      </c>
      <c r="B14" s="7" t="s">
        <v>13</v>
      </c>
      <c r="C14" s="14">
        <v>7000000</v>
      </c>
      <c r="D14" s="8">
        <v>1800559.18</v>
      </c>
      <c r="E14" s="14">
        <v>5199440.82</v>
      </c>
      <c r="F14" s="16">
        <v>41631</v>
      </c>
      <c r="G14" s="10">
        <v>43457</v>
      </c>
      <c r="H14" s="16">
        <v>43457</v>
      </c>
      <c r="I14" s="7" t="s">
        <v>17</v>
      </c>
    </row>
    <row r="15" spans="1:9" ht="21.75" customHeight="1">
      <c r="A15" s="13" t="s">
        <v>18</v>
      </c>
      <c r="B15" s="7" t="s">
        <v>13</v>
      </c>
      <c r="C15" s="14">
        <v>250000000</v>
      </c>
      <c r="D15" s="8">
        <v>250000000</v>
      </c>
      <c r="E15" s="15">
        <v>0</v>
      </c>
      <c r="F15" s="16">
        <v>41631</v>
      </c>
      <c r="G15" s="10">
        <v>41639</v>
      </c>
      <c r="H15" s="16">
        <v>42361</v>
      </c>
      <c r="I15" s="7" t="s">
        <v>19</v>
      </c>
    </row>
    <row r="16" spans="1:8" ht="15">
      <c r="A16" s="2" t="s">
        <v>244</v>
      </c>
      <c r="B16" s="11">
        <v>2</v>
      </c>
      <c r="C16" s="12">
        <v>257000000</v>
      </c>
      <c r="D16" s="12">
        <v>251800559.18</v>
      </c>
      <c r="E16" s="12">
        <v>5199440.82</v>
      </c>
      <c r="F16" s="1"/>
      <c r="G16" s="1"/>
      <c r="H16" s="1"/>
    </row>
    <row r="17" spans="1:8" ht="15">
      <c r="A17" s="2" t="s">
        <v>14</v>
      </c>
      <c r="B17" s="11">
        <v>2</v>
      </c>
      <c r="C17" s="12">
        <v>257000000</v>
      </c>
      <c r="D17" s="12">
        <v>251800559.18</v>
      </c>
      <c r="E17" s="12">
        <v>5199440.82</v>
      </c>
      <c r="F17" s="1"/>
      <c r="G17" s="1"/>
      <c r="H17" s="1"/>
    </row>
    <row r="18" spans="1:8" ht="15">
      <c r="A18" s="5" t="s">
        <v>20</v>
      </c>
      <c r="B18" s="1"/>
      <c r="C18" s="1"/>
      <c r="D18" s="1"/>
      <c r="E18" s="1"/>
      <c r="F18" s="1"/>
      <c r="G18" s="1"/>
      <c r="H18" s="1"/>
    </row>
    <row r="19" spans="1:8" ht="15">
      <c r="A19" s="6" t="s">
        <v>11</v>
      </c>
      <c r="B19" s="1"/>
      <c r="C19" s="1"/>
      <c r="D19" s="1"/>
      <c r="E19" s="1"/>
      <c r="F19" s="1"/>
      <c r="G19" s="1"/>
      <c r="H19" s="1"/>
    </row>
    <row r="20" spans="1:9" ht="21.75" customHeight="1">
      <c r="A20" s="7" t="s">
        <v>21</v>
      </c>
      <c r="B20" s="7" t="s">
        <v>13</v>
      </c>
      <c r="C20" s="8">
        <v>24500000</v>
      </c>
      <c r="D20" s="8">
        <v>471250</v>
      </c>
      <c r="E20" s="19">
        <v>24028750</v>
      </c>
      <c r="F20" s="10">
        <v>41631</v>
      </c>
      <c r="G20" s="10">
        <v>43457</v>
      </c>
      <c r="H20" s="10">
        <v>43457</v>
      </c>
      <c r="I20" s="7" t="s">
        <v>22</v>
      </c>
    </row>
    <row r="21" spans="1:9" ht="21.75" customHeight="1">
      <c r="A21" s="7" t="s">
        <v>23</v>
      </c>
      <c r="B21" s="7" t="s">
        <v>13</v>
      </c>
      <c r="C21" s="8">
        <v>280000000</v>
      </c>
      <c r="D21" s="8">
        <v>122248483.38</v>
      </c>
      <c r="E21" s="8">
        <v>157751516.62</v>
      </c>
      <c r="F21" s="10">
        <v>40984</v>
      </c>
      <c r="G21" s="10">
        <v>42810</v>
      </c>
      <c r="H21" s="10">
        <v>42810</v>
      </c>
      <c r="I21" s="7" t="s">
        <v>24</v>
      </c>
    </row>
    <row r="22" spans="1:9" ht="21.75" customHeight="1">
      <c r="A22" s="7" t="s">
        <v>25</v>
      </c>
      <c r="B22" s="7" t="s">
        <v>13</v>
      </c>
      <c r="C22" s="8">
        <v>184000000</v>
      </c>
      <c r="D22" s="8">
        <v>184000000</v>
      </c>
      <c r="E22" s="9">
        <v>0</v>
      </c>
      <c r="F22" s="10">
        <v>41631</v>
      </c>
      <c r="G22" s="10">
        <v>42361</v>
      </c>
      <c r="H22" s="10">
        <v>42361</v>
      </c>
      <c r="I22" s="7" t="s">
        <v>26</v>
      </c>
    </row>
    <row r="23" spans="1:9" ht="21.75" customHeight="1">
      <c r="A23" s="7" t="s">
        <v>27</v>
      </c>
      <c r="B23" s="7" t="s">
        <v>13</v>
      </c>
      <c r="C23" s="8">
        <v>151180000</v>
      </c>
      <c r="D23" s="8">
        <v>9061539.62</v>
      </c>
      <c r="E23" s="8">
        <v>142118460.38</v>
      </c>
      <c r="F23" s="10">
        <v>41856</v>
      </c>
      <c r="G23" s="10">
        <v>43682</v>
      </c>
      <c r="H23" s="10">
        <v>43682</v>
      </c>
      <c r="I23" s="7" t="s">
        <v>28</v>
      </c>
    </row>
    <row r="24" spans="1:9" ht="21.75" customHeight="1">
      <c r="A24" s="7" t="s">
        <v>29</v>
      </c>
      <c r="B24" s="7" t="s">
        <v>30</v>
      </c>
      <c r="C24" s="8">
        <v>52500000</v>
      </c>
      <c r="D24" s="8">
        <v>11978243.18</v>
      </c>
      <c r="E24" s="8">
        <v>40521756.82</v>
      </c>
      <c r="F24" s="10">
        <v>41911</v>
      </c>
      <c r="G24" s="10">
        <v>43372</v>
      </c>
      <c r="H24" s="10">
        <v>43372</v>
      </c>
      <c r="I24" s="7" t="s">
        <v>31</v>
      </c>
    </row>
    <row r="25" spans="1:8" ht="15">
      <c r="A25" s="2" t="s">
        <v>244</v>
      </c>
      <c r="B25" s="11">
        <v>5</v>
      </c>
      <c r="C25" s="12">
        <v>692180000</v>
      </c>
      <c r="D25" s="12">
        <v>327759516.18</v>
      </c>
      <c r="E25" s="12">
        <v>364420483.82</v>
      </c>
      <c r="F25" s="1"/>
      <c r="G25" s="1"/>
      <c r="H25" s="1"/>
    </row>
    <row r="26" spans="1:8" ht="15">
      <c r="A26" s="6" t="s">
        <v>32</v>
      </c>
      <c r="B26" s="1"/>
      <c r="C26" s="1"/>
      <c r="D26" s="1"/>
      <c r="E26" s="1"/>
      <c r="F26" s="1"/>
      <c r="G26" s="1"/>
      <c r="H26" s="1"/>
    </row>
    <row r="27" spans="1:9" ht="21.75" customHeight="1">
      <c r="A27" s="13" t="s">
        <v>33</v>
      </c>
      <c r="B27" s="7" t="s">
        <v>13</v>
      </c>
      <c r="C27" s="14">
        <v>50000000</v>
      </c>
      <c r="D27" s="8">
        <v>43289000</v>
      </c>
      <c r="E27" s="20">
        <v>6711000</v>
      </c>
      <c r="F27" s="16">
        <v>40326</v>
      </c>
      <c r="G27" s="10">
        <v>41787</v>
      </c>
      <c r="H27" s="16">
        <v>42336</v>
      </c>
      <c r="I27" s="7" t="s">
        <v>34</v>
      </c>
    </row>
    <row r="28" spans="1:9" ht="21.75" customHeight="1">
      <c r="A28" s="13" t="s">
        <v>35</v>
      </c>
      <c r="B28" s="7" t="s">
        <v>30</v>
      </c>
      <c r="C28" s="14">
        <v>21512846</v>
      </c>
      <c r="D28" s="8">
        <v>15145359.4</v>
      </c>
      <c r="E28" s="14">
        <v>6367486.6</v>
      </c>
      <c r="F28" s="16">
        <v>41226</v>
      </c>
      <c r="G28" s="10">
        <v>42717</v>
      </c>
      <c r="H28" s="16">
        <v>42717</v>
      </c>
      <c r="I28" s="7" t="s">
        <v>36</v>
      </c>
    </row>
    <row r="29" spans="1:8" ht="15">
      <c r="A29" s="2" t="s">
        <v>244</v>
      </c>
      <c r="B29" s="11">
        <v>2</v>
      </c>
      <c r="C29" s="12">
        <v>71512846</v>
      </c>
      <c r="D29" s="12">
        <v>58434359.4</v>
      </c>
      <c r="E29" s="12">
        <v>13078486.6</v>
      </c>
      <c r="F29" s="1"/>
      <c r="G29" s="1"/>
      <c r="H29" s="1"/>
    </row>
    <row r="30" spans="1:8" ht="15">
      <c r="A30" s="2" t="s">
        <v>14</v>
      </c>
      <c r="B30" s="11">
        <v>7</v>
      </c>
      <c r="C30" s="12">
        <v>763692846</v>
      </c>
      <c r="D30" s="12">
        <v>386193875.58</v>
      </c>
      <c r="E30" s="12">
        <v>377498970.42</v>
      </c>
      <c r="F30" s="1"/>
      <c r="G30" s="1"/>
      <c r="H30" s="1"/>
    </row>
    <row r="31" spans="1:8" ht="15">
      <c r="A31" s="5" t="s">
        <v>37</v>
      </c>
      <c r="B31" s="1"/>
      <c r="C31" s="1"/>
      <c r="D31" s="1"/>
      <c r="E31" s="1"/>
      <c r="F31" s="1"/>
      <c r="G31" s="1"/>
      <c r="H31" s="1"/>
    </row>
    <row r="32" spans="1:8" ht="15">
      <c r="A32" s="6" t="s">
        <v>11</v>
      </c>
      <c r="B32" s="1"/>
      <c r="C32" s="1"/>
      <c r="D32" s="1"/>
      <c r="E32" s="1"/>
      <c r="F32" s="1"/>
      <c r="G32" s="1"/>
      <c r="H32" s="1"/>
    </row>
    <row r="33" spans="1:9" ht="21.75" customHeight="1">
      <c r="A33" s="13" t="s">
        <v>38</v>
      </c>
      <c r="B33" s="7" t="s">
        <v>13</v>
      </c>
      <c r="C33" s="14">
        <v>10000000</v>
      </c>
      <c r="D33" s="8">
        <v>1282700</v>
      </c>
      <c r="E33" s="20">
        <v>8717300</v>
      </c>
      <c r="F33" s="16">
        <v>41087</v>
      </c>
      <c r="G33" s="10">
        <v>42548</v>
      </c>
      <c r="H33" s="16">
        <v>42548</v>
      </c>
      <c r="I33" s="7" t="s">
        <v>39</v>
      </c>
    </row>
    <row r="34" spans="1:9" ht="21.75" customHeight="1">
      <c r="A34" s="13" t="s">
        <v>40</v>
      </c>
      <c r="B34" s="7" t="s">
        <v>13</v>
      </c>
      <c r="C34" s="14">
        <v>45270000</v>
      </c>
      <c r="D34" s="8">
        <v>4560000</v>
      </c>
      <c r="E34" s="20">
        <v>40710000</v>
      </c>
      <c r="F34" s="16">
        <v>41625</v>
      </c>
      <c r="G34" s="10">
        <v>43451</v>
      </c>
      <c r="H34" s="16">
        <v>43451</v>
      </c>
      <c r="I34" s="7" t="s">
        <v>41</v>
      </c>
    </row>
    <row r="35" spans="1:9" ht="21.75" customHeight="1">
      <c r="A35" s="13" t="s">
        <v>42</v>
      </c>
      <c r="B35" s="7" t="s">
        <v>13</v>
      </c>
      <c r="C35" s="14">
        <v>600000000</v>
      </c>
      <c r="D35" s="8">
        <v>600000000</v>
      </c>
      <c r="E35" s="15">
        <v>0</v>
      </c>
      <c r="F35" s="16">
        <v>41264</v>
      </c>
      <c r="G35" s="10">
        <v>42001</v>
      </c>
      <c r="H35" s="16">
        <v>42001</v>
      </c>
      <c r="I35" s="7" t="s">
        <v>41</v>
      </c>
    </row>
    <row r="36" spans="1:9" ht="21.75" customHeight="1">
      <c r="A36" s="13" t="s">
        <v>43</v>
      </c>
      <c r="B36" s="7" t="s">
        <v>13</v>
      </c>
      <c r="C36" s="14">
        <v>50822905</v>
      </c>
      <c r="D36" s="9"/>
      <c r="E36" s="20">
        <v>50822905</v>
      </c>
      <c r="F36" s="16">
        <v>41752</v>
      </c>
      <c r="G36" s="10">
        <v>43578</v>
      </c>
      <c r="H36" s="16">
        <v>43578</v>
      </c>
      <c r="I36" s="7" t="s">
        <v>44</v>
      </c>
    </row>
    <row r="37" spans="1:8" ht="15">
      <c r="A37" s="2" t="s">
        <v>244</v>
      </c>
      <c r="B37" s="11">
        <f>COUNTA(B33:B36)</f>
        <v>4</v>
      </c>
      <c r="C37" s="12">
        <f>SUM(C33:C36)</f>
        <v>706092905</v>
      </c>
      <c r="D37" s="12">
        <f>SUM(D33:D36)</f>
        <v>605842700</v>
      </c>
      <c r="E37" s="12">
        <f>SUM(E33:E36)</f>
        <v>100250205</v>
      </c>
      <c r="F37" s="1"/>
      <c r="G37" s="1"/>
      <c r="H37" s="1"/>
    </row>
    <row r="38" spans="1:8" ht="15">
      <c r="A38" s="2" t="s">
        <v>14</v>
      </c>
      <c r="B38" s="11">
        <f>B37</f>
        <v>4</v>
      </c>
      <c r="C38" s="12">
        <f>SUM(C37)</f>
        <v>706092905</v>
      </c>
      <c r="D38" s="12">
        <f>SUM(D37)</f>
        <v>605842700</v>
      </c>
      <c r="E38" s="12">
        <f>SUM(E37)</f>
        <v>100250205</v>
      </c>
      <c r="F38" s="1"/>
      <c r="G38" s="1"/>
      <c r="H38" s="1"/>
    </row>
    <row r="39" spans="1:8" ht="15">
      <c r="A39" s="5" t="s">
        <v>45</v>
      </c>
      <c r="B39" s="1"/>
      <c r="C39" s="1"/>
      <c r="D39" s="1"/>
      <c r="E39" s="1"/>
      <c r="F39" s="1"/>
      <c r="G39" s="1"/>
      <c r="H39" s="1"/>
    </row>
    <row r="40" spans="1:8" ht="15">
      <c r="A40" s="6" t="s">
        <v>11</v>
      </c>
      <c r="B40" s="1"/>
      <c r="C40" s="1"/>
      <c r="D40" s="1"/>
      <c r="E40" s="1"/>
      <c r="F40" s="1"/>
      <c r="G40" s="1"/>
      <c r="H40" s="1"/>
    </row>
    <row r="41" spans="1:9" ht="21.75" customHeight="1">
      <c r="A41" s="13" t="s">
        <v>46</v>
      </c>
      <c r="B41" s="7" t="s">
        <v>13</v>
      </c>
      <c r="C41" s="14">
        <v>45000000</v>
      </c>
      <c r="D41" s="8">
        <v>37565940.53</v>
      </c>
      <c r="E41" s="14">
        <v>7434059.47</v>
      </c>
      <c r="F41" s="16">
        <v>40169</v>
      </c>
      <c r="G41" s="10">
        <v>41995</v>
      </c>
      <c r="H41" s="16">
        <v>42726</v>
      </c>
      <c r="I41" s="7" t="s">
        <v>47</v>
      </c>
    </row>
    <row r="42" spans="1:9" ht="21.75" customHeight="1">
      <c r="A42" s="13" t="s">
        <v>48</v>
      </c>
      <c r="B42" s="7" t="s">
        <v>13</v>
      </c>
      <c r="C42" s="14">
        <v>400000000</v>
      </c>
      <c r="D42" s="8">
        <v>77322143.49</v>
      </c>
      <c r="E42" s="14">
        <v>322677856.51</v>
      </c>
      <c r="F42" s="16">
        <v>41635</v>
      </c>
      <c r="G42" s="10">
        <v>43461</v>
      </c>
      <c r="H42" s="16">
        <v>43461</v>
      </c>
      <c r="I42" s="7" t="s">
        <v>49</v>
      </c>
    </row>
    <row r="43" spans="1:9" ht="21.75" customHeight="1">
      <c r="A43" s="13" t="s">
        <v>50</v>
      </c>
      <c r="B43" s="7" t="s">
        <v>13</v>
      </c>
      <c r="C43" s="14">
        <v>150000000</v>
      </c>
      <c r="D43" s="8">
        <v>48675295.51</v>
      </c>
      <c r="E43" s="14">
        <v>101324704.49</v>
      </c>
      <c r="F43" s="16">
        <v>40507</v>
      </c>
      <c r="G43" s="10">
        <v>42333</v>
      </c>
      <c r="H43" s="16">
        <v>42333</v>
      </c>
      <c r="I43" s="7" t="s">
        <v>51</v>
      </c>
    </row>
    <row r="44" spans="1:9" ht="21.75" customHeight="1">
      <c r="A44" s="13" t="s">
        <v>52</v>
      </c>
      <c r="B44" s="7" t="s">
        <v>13</v>
      </c>
      <c r="C44" s="14">
        <v>77000000</v>
      </c>
      <c r="D44" s="8">
        <v>76477613.32</v>
      </c>
      <c r="E44" s="14">
        <v>522386.68</v>
      </c>
      <c r="F44" s="16">
        <v>40169</v>
      </c>
      <c r="G44" s="10">
        <v>41995</v>
      </c>
      <c r="H44" s="16">
        <v>42726</v>
      </c>
      <c r="I44" s="7" t="s">
        <v>53</v>
      </c>
    </row>
    <row r="45" spans="1:9" ht="21.75" customHeight="1">
      <c r="A45" s="13" t="s">
        <v>54</v>
      </c>
      <c r="B45" s="7" t="s">
        <v>13</v>
      </c>
      <c r="C45" s="14">
        <v>158620000</v>
      </c>
      <c r="D45" s="8">
        <v>158620000</v>
      </c>
      <c r="E45" s="15">
        <v>0</v>
      </c>
      <c r="F45" s="16">
        <v>40169</v>
      </c>
      <c r="G45" s="10">
        <v>41995</v>
      </c>
      <c r="H45" s="16">
        <v>41995</v>
      </c>
      <c r="I45" s="7" t="s">
        <v>49</v>
      </c>
    </row>
    <row r="46" spans="1:9" ht="21.75" customHeight="1">
      <c r="A46" s="13" t="s">
        <v>55</v>
      </c>
      <c r="B46" s="7" t="s">
        <v>13</v>
      </c>
      <c r="C46" s="14">
        <v>66500000</v>
      </c>
      <c r="D46" s="8">
        <v>2000000</v>
      </c>
      <c r="E46" s="20">
        <v>64500000</v>
      </c>
      <c r="F46" s="16">
        <v>41519</v>
      </c>
      <c r="G46" s="10">
        <v>43345</v>
      </c>
      <c r="H46" s="16">
        <v>43345</v>
      </c>
      <c r="I46" s="7" t="s">
        <v>56</v>
      </c>
    </row>
    <row r="47" spans="1:9" ht="21.75" customHeight="1">
      <c r="A47" s="13" t="s">
        <v>57</v>
      </c>
      <c r="B47" s="7" t="s">
        <v>13</v>
      </c>
      <c r="C47" s="14">
        <v>41000000</v>
      </c>
      <c r="D47" s="8">
        <v>25976636.86</v>
      </c>
      <c r="E47" s="14">
        <v>15023363.14</v>
      </c>
      <c r="F47" s="16">
        <v>39953</v>
      </c>
      <c r="G47" s="10">
        <v>41414</v>
      </c>
      <c r="H47" s="16">
        <v>42510</v>
      </c>
      <c r="I47" s="7" t="s">
        <v>58</v>
      </c>
    </row>
    <row r="48" spans="1:9" ht="21.75" customHeight="1">
      <c r="A48" s="13" t="s">
        <v>59</v>
      </c>
      <c r="B48" s="7" t="s">
        <v>30</v>
      </c>
      <c r="C48" s="14">
        <v>112000000</v>
      </c>
      <c r="D48" s="8">
        <v>43997220.47</v>
      </c>
      <c r="E48" s="14">
        <v>68002779.53</v>
      </c>
      <c r="F48" s="16">
        <v>41514</v>
      </c>
      <c r="G48" s="10">
        <v>42975</v>
      </c>
      <c r="H48" s="16">
        <v>42975</v>
      </c>
      <c r="I48" s="7" t="s">
        <v>51</v>
      </c>
    </row>
    <row r="49" spans="1:8" ht="15">
      <c r="A49" s="2" t="s">
        <v>244</v>
      </c>
      <c r="B49" s="11">
        <f>COUNTA(B41:B48)</f>
        <v>8</v>
      </c>
      <c r="C49" s="12">
        <f>SUM(C41:C48)</f>
        <v>1050120000</v>
      </c>
      <c r="D49" s="12">
        <f>SUM(D41:D48)</f>
        <v>470634850.18000007</v>
      </c>
      <c r="E49" s="12">
        <f>SUM(E41:E48)</f>
        <v>579485149.82</v>
      </c>
      <c r="F49" s="1"/>
      <c r="G49" s="1"/>
      <c r="H49" s="1"/>
    </row>
    <row r="50" spans="1:8" ht="15">
      <c r="A50" s="6" t="s">
        <v>32</v>
      </c>
      <c r="B50" s="1"/>
      <c r="C50" s="1"/>
      <c r="D50" s="1"/>
      <c r="E50" s="1"/>
      <c r="F50" s="1"/>
      <c r="G50" s="1"/>
      <c r="H50" s="1"/>
    </row>
    <row r="51" spans="1:9" ht="21.75" customHeight="1">
      <c r="A51" s="13" t="s">
        <v>60</v>
      </c>
      <c r="B51" s="7" t="s">
        <v>13</v>
      </c>
      <c r="C51" s="14">
        <v>59400000</v>
      </c>
      <c r="D51" s="8">
        <v>12207311.5</v>
      </c>
      <c r="E51" s="14">
        <v>47192688.5</v>
      </c>
      <c r="F51" s="16">
        <v>40424</v>
      </c>
      <c r="G51" s="10">
        <v>42250</v>
      </c>
      <c r="H51" s="16">
        <v>42250</v>
      </c>
      <c r="I51" s="7" t="s">
        <v>61</v>
      </c>
    </row>
    <row r="52" spans="1:9" ht="21.75" customHeight="1">
      <c r="A52" s="13" t="s">
        <v>62</v>
      </c>
      <c r="B52" s="7" t="s">
        <v>13</v>
      </c>
      <c r="C52" s="14">
        <v>33066000</v>
      </c>
      <c r="D52" s="8">
        <v>30027453.36</v>
      </c>
      <c r="E52" s="14">
        <v>3038546.64</v>
      </c>
      <c r="F52" s="16">
        <v>40424</v>
      </c>
      <c r="G52" s="10">
        <v>42250</v>
      </c>
      <c r="H52" s="16">
        <v>42250</v>
      </c>
      <c r="I52" s="7" t="s">
        <v>63</v>
      </c>
    </row>
    <row r="53" spans="1:9" ht="21.75" customHeight="1">
      <c r="A53" s="13" t="s">
        <v>64</v>
      </c>
      <c r="B53" s="7" t="s">
        <v>30</v>
      </c>
      <c r="C53" s="14">
        <v>45100000</v>
      </c>
      <c r="D53" s="8">
        <v>26973842.26</v>
      </c>
      <c r="E53" s="14">
        <v>18126157.74</v>
      </c>
      <c r="F53" s="16">
        <v>41043</v>
      </c>
      <c r="G53" s="10">
        <v>42504</v>
      </c>
      <c r="H53" s="16">
        <v>42504</v>
      </c>
      <c r="I53" s="7" t="s">
        <v>61</v>
      </c>
    </row>
    <row r="54" spans="1:9" ht="21.75" customHeight="1">
      <c r="A54" s="13" t="s">
        <v>65</v>
      </c>
      <c r="B54" s="7" t="s">
        <v>30</v>
      </c>
      <c r="C54" s="14">
        <v>50000000</v>
      </c>
      <c r="D54" s="8">
        <v>42361582.36</v>
      </c>
      <c r="E54" s="14">
        <v>7638417.64</v>
      </c>
      <c r="F54" s="16">
        <v>41043</v>
      </c>
      <c r="G54" s="10">
        <v>42504</v>
      </c>
      <c r="H54" s="16">
        <v>42505</v>
      </c>
      <c r="I54" s="7" t="s">
        <v>66</v>
      </c>
    </row>
    <row r="55" spans="1:8" ht="15">
      <c r="A55" s="2" t="s">
        <v>244</v>
      </c>
      <c r="B55" s="11">
        <f>COUNTA(B51:B54)</f>
        <v>4</v>
      </c>
      <c r="C55" s="12">
        <f>SUM(C51:C54)</f>
        <v>187566000</v>
      </c>
      <c r="D55" s="12">
        <f>SUM(D51:D54)</f>
        <v>111570189.48</v>
      </c>
      <c r="E55" s="12">
        <f>SUM(E51:E54)</f>
        <v>75995810.52</v>
      </c>
      <c r="F55" s="1"/>
      <c r="G55" s="1"/>
      <c r="H55" s="1"/>
    </row>
    <row r="56" spans="1:8" ht="15">
      <c r="A56" s="2" t="s">
        <v>14</v>
      </c>
      <c r="B56" s="11">
        <f>B49+B55</f>
        <v>12</v>
      </c>
      <c r="C56" s="12">
        <f>C49+C55</f>
        <v>1237686000</v>
      </c>
      <c r="D56" s="12">
        <f>D49+D55</f>
        <v>582205039.6600001</v>
      </c>
      <c r="E56" s="12">
        <f>E49+E55</f>
        <v>655480960.34</v>
      </c>
      <c r="F56" s="1"/>
      <c r="G56" s="1"/>
      <c r="H56" s="1"/>
    </row>
    <row r="57" spans="1:8" ht="15">
      <c r="A57" s="5" t="s">
        <v>67</v>
      </c>
      <c r="B57" s="1"/>
      <c r="C57" s="1"/>
      <c r="D57" s="1"/>
      <c r="E57" s="1"/>
      <c r="F57" s="1"/>
      <c r="G57" s="1"/>
      <c r="H57" s="1"/>
    </row>
    <row r="58" spans="1:8" ht="15">
      <c r="A58" s="6" t="s">
        <v>11</v>
      </c>
      <c r="B58" s="1"/>
      <c r="C58" s="1"/>
      <c r="D58" s="1"/>
      <c r="E58" s="1"/>
      <c r="F58" s="1"/>
      <c r="G58" s="1"/>
      <c r="H58" s="1"/>
    </row>
    <row r="59" spans="1:9" ht="21.75" customHeight="1">
      <c r="A59" s="13" t="s">
        <v>68</v>
      </c>
      <c r="B59" s="7" t="s">
        <v>13</v>
      </c>
      <c r="C59" s="14">
        <v>50000000</v>
      </c>
      <c r="D59" s="8">
        <v>450000</v>
      </c>
      <c r="E59" s="20">
        <v>49550000</v>
      </c>
      <c r="F59" s="16">
        <v>41892</v>
      </c>
      <c r="G59" s="10">
        <v>43718</v>
      </c>
      <c r="H59" s="16">
        <v>43718</v>
      </c>
      <c r="I59" s="7" t="s">
        <v>69</v>
      </c>
    </row>
    <row r="60" spans="1:9" ht="21.75" customHeight="1">
      <c r="A60" s="13" t="s">
        <v>70</v>
      </c>
      <c r="B60" s="7" t="s">
        <v>13</v>
      </c>
      <c r="C60" s="14">
        <v>176775000</v>
      </c>
      <c r="D60" s="8">
        <v>147173454.1</v>
      </c>
      <c r="E60" s="14">
        <v>29601545.9</v>
      </c>
      <c r="F60" s="16">
        <v>39477</v>
      </c>
      <c r="G60" s="10">
        <v>41304</v>
      </c>
      <c r="H60" s="16">
        <v>42215</v>
      </c>
      <c r="I60" s="7" t="s">
        <v>69</v>
      </c>
    </row>
    <row r="61" spans="1:9" ht="21.75" customHeight="1">
      <c r="A61" s="13" t="s">
        <v>71</v>
      </c>
      <c r="B61" s="7" t="s">
        <v>13</v>
      </c>
      <c r="C61" s="14">
        <v>170840000</v>
      </c>
      <c r="D61" s="9"/>
      <c r="E61" s="20">
        <v>170840000</v>
      </c>
      <c r="F61" s="16">
        <v>41936</v>
      </c>
      <c r="G61" s="10">
        <v>43762</v>
      </c>
      <c r="H61" s="16">
        <v>43762</v>
      </c>
      <c r="I61" s="7" t="s">
        <v>72</v>
      </c>
    </row>
    <row r="62" spans="1:8" ht="15">
      <c r="A62" s="2" t="s">
        <v>244</v>
      </c>
      <c r="B62" s="11">
        <v>3</v>
      </c>
      <c r="C62" s="12">
        <v>397615000</v>
      </c>
      <c r="D62" s="12">
        <v>147623454.1</v>
      </c>
      <c r="E62" s="12">
        <v>249991545.9</v>
      </c>
      <c r="F62" s="1"/>
      <c r="G62" s="1"/>
      <c r="H62" s="1"/>
    </row>
    <row r="63" spans="1:8" ht="15">
      <c r="A63" s="5" t="s">
        <v>73</v>
      </c>
      <c r="B63" s="1"/>
      <c r="C63" s="1"/>
      <c r="D63" s="1"/>
      <c r="E63" s="1"/>
      <c r="F63" s="1"/>
      <c r="G63" s="1"/>
      <c r="H63" s="1"/>
    </row>
    <row r="64" spans="1:8" ht="15">
      <c r="A64" s="6" t="s">
        <v>11</v>
      </c>
      <c r="B64" s="1"/>
      <c r="C64" s="1"/>
      <c r="D64" s="1"/>
      <c r="E64" s="1"/>
      <c r="F64" s="1"/>
      <c r="G64" s="1"/>
      <c r="H64" s="1"/>
    </row>
    <row r="65" spans="1:9" ht="21.75" customHeight="1">
      <c r="A65" s="13" t="s">
        <v>74</v>
      </c>
      <c r="B65" s="7" t="s">
        <v>13</v>
      </c>
      <c r="C65" s="14">
        <v>175000000</v>
      </c>
      <c r="D65" s="8">
        <v>119671815.23</v>
      </c>
      <c r="E65" s="14">
        <v>55328184.77</v>
      </c>
      <c r="F65" s="16">
        <v>40898</v>
      </c>
      <c r="G65" s="10">
        <v>42725</v>
      </c>
      <c r="H65" s="16">
        <v>42725</v>
      </c>
      <c r="I65" s="7" t="s">
        <v>75</v>
      </c>
    </row>
    <row r="66" spans="1:9" ht="21.75" customHeight="1">
      <c r="A66" s="13" t="s">
        <v>76</v>
      </c>
      <c r="B66" s="7" t="s">
        <v>13</v>
      </c>
      <c r="C66" s="14">
        <v>21992000</v>
      </c>
      <c r="D66" s="8">
        <v>9565706.43</v>
      </c>
      <c r="E66" s="14">
        <v>12426293.57</v>
      </c>
      <c r="F66" s="16">
        <v>40487</v>
      </c>
      <c r="G66" s="10">
        <v>42313</v>
      </c>
      <c r="H66" s="16">
        <v>42313</v>
      </c>
      <c r="I66" s="7" t="s">
        <v>77</v>
      </c>
    </row>
    <row r="67" spans="1:8" ht="15">
      <c r="A67" s="2" t="s">
        <v>244</v>
      </c>
      <c r="B67" s="11">
        <v>2</v>
      </c>
      <c r="C67" s="12">
        <v>196992000</v>
      </c>
      <c r="D67" s="12">
        <v>129237521.66</v>
      </c>
      <c r="E67" s="12">
        <v>67754478.34</v>
      </c>
      <c r="F67" s="1"/>
      <c r="G67" s="1"/>
      <c r="H67" s="1"/>
    </row>
    <row r="68" spans="1:8" ht="15">
      <c r="A68" s="6" t="s">
        <v>32</v>
      </c>
      <c r="B68" s="1"/>
      <c r="C68" s="1"/>
      <c r="D68" s="1"/>
      <c r="E68" s="1"/>
      <c r="F68" s="1"/>
      <c r="G68" s="1"/>
      <c r="H68" s="1"/>
    </row>
    <row r="69" spans="1:9" ht="21.75" customHeight="1">
      <c r="A69" s="13" t="s">
        <v>78</v>
      </c>
      <c r="B69" s="7" t="s">
        <v>13</v>
      </c>
      <c r="C69" s="14">
        <v>39100000</v>
      </c>
      <c r="D69" s="8">
        <v>32455645.54</v>
      </c>
      <c r="E69" s="14">
        <v>6644354.46</v>
      </c>
      <c r="F69" s="16">
        <v>39674</v>
      </c>
      <c r="G69" s="10">
        <v>41135</v>
      </c>
      <c r="H69" s="16">
        <v>42780</v>
      </c>
      <c r="I69" s="7" t="s">
        <v>79</v>
      </c>
    </row>
    <row r="70" spans="1:9" ht="21.75" customHeight="1">
      <c r="A70" s="13" t="s">
        <v>80</v>
      </c>
      <c r="B70" s="7" t="s">
        <v>13</v>
      </c>
      <c r="C70" s="14">
        <v>11000000</v>
      </c>
      <c r="D70" s="9"/>
      <c r="E70" s="20">
        <v>11000000</v>
      </c>
      <c r="F70" s="16">
        <v>41208</v>
      </c>
      <c r="G70" s="10">
        <v>42669</v>
      </c>
      <c r="H70" s="16">
        <v>42669</v>
      </c>
      <c r="I70" s="7" t="s">
        <v>81</v>
      </c>
    </row>
    <row r="71" spans="1:8" ht="15">
      <c r="A71" s="2" t="s">
        <v>244</v>
      </c>
      <c r="B71" s="11">
        <v>2</v>
      </c>
      <c r="C71" s="12">
        <v>50100000</v>
      </c>
      <c r="D71" s="12">
        <v>32455645.54</v>
      </c>
      <c r="E71" s="12">
        <v>17644354.46</v>
      </c>
      <c r="F71" s="1"/>
      <c r="G71" s="1"/>
      <c r="H71" s="1"/>
    </row>
    <row r="72" spans="1:8" ht="15">
      <c r="A72" s="2" t="s">
        <v>14</v>
      </c>
      <c r="B72" s="11">
        <v>4</v>
      </c>
      <c r="C72" s="12">
        <v>247092000</v>
      </c>
      <c r="D72" s="12">
        <v>161693167.2</v>
      </c>
      <c r="E72" s="12">
        <v>85398832.8</v>
      </c>
      <c r="F72" s="1"/>
      <c r="G72" s="1"/>
      <c r="H72" s="1"/>
    </row>
    <row r="73" spans="1:8" ht="15">
      <c r="A73" s="5" t="s">
        <v>82</v>
      </c>
      <c r="B73" s="1"/>
      <c r="C73" s="1"/>
      <c r="D73" s="1"/>
      <c r="E73" s="1"/>
      <c r="F73" s="1"/>
      <c r="G73" s="1"/>
      <c r="H73" s="1"/>
    </row>
    <row r="74" spans="1:8" ht="15">
      <c r="A74" s="6" t="s">
        <v>11</v>
      </c>
      <c r="B74" s="1"/>
      <c r="C74" s="1"/>
      <c r="D74" s="1"/>
      <c r="E74" s="1"/>
      <c r="F74" s="1"/>
      <c r="G74" s="1"/>
      <c r="H74" s="1"/>
    </row>
    <row r="75" spans="1:9" ht="21.75" customHeight="1">
      <c r="A75" s="13" t="s">
        <v>83</v>
      </c>
      <c r="B75" s="7" t="s">
        <v>13</v>
      </c>
      <c r="C75" s="14">
        <v>11577000</v>
      </c>
      <c r="D75" s="8">
        <v>977218.94</v>
      </c>
      <c r="E75" s="14">
        <v>10599781.06</v>
      </c>
      <c r="F75" s="16">
        <v>41509</v>
      </c>
      <c r="G75" s="10">
        <v>42970</v>
      </c>
      <c r="H75" s="16">
        <v>42970</v>
      </c>
      <c r="I75" s="7" t="s">
        <v>84</v>
      </c>
    </row>
    <row r="76" spans="1:8" ht="15">
      <c r="A76" s="2" t="s">
        <v>244</v>
      </c>
      <c r="B76" s="11">
        <v>1</v>
      </c>
      <c r="C76" s="12">
        <v>11577000</v>
      </c>
      <c r="D76" s="12">
        <v>977218.94</v>
      </c>
      <c r="E76" s="12">
        <v>10599781.06</v>
      </c>
      <c r="F76" s="1"/>
      <c r="G76" s="1"/>
      <c r="H76" s="1"/>
    </row>
    <row r="77" spans="1:8" ht="15">
      <c r="A77" s="6" t="s">
        <v>32</v>
      </c>
      <c r="B77" s="1"/>
      <c r="C77" s="1"/>
      <c r="D77" s="1"/>
      <c r="E77" s="1"/>
      <c r="F77" s="1"/>
      <c r="G77" s="1"/>
      <c r="H77" s="1"/>
    </row>
    <row r="78" spans="1:9" ht="21.75" customHeight="1">
      <c r="A78" s="13" t="s">
        <v>85</v>
      </c>
      <c r="B78" s="7" t="s">
        <v>13</v>
      </c>
      <c r="C78" s="14">
        <v>56700000</v>
      </c>
      <c r="D78" s="8">
        <v>20640751.81</v>
      </c>
      <c r="E78" s="14">
        <v>36059248.19</v>
      </c>
      <c r="F78" s="16">
        <v>40072</v>
      </c>
      <c r="G78" s="10">
        <v>41898</v>
      </c>
      <c r="H78" s="16">
        <v>42629</v>
      </c>
      <c r="I78" s="7" t="s">
        <v>86</v>
      </c>
    </row>
    <row r="79" spans="1:9" ht="21.75" customHeight="1">
      <c r="A79" s="13" t="s">
        <v>87</v>
      </c>
      <c r="B79" s="7" t="s">
        <v>30</v>
      </c>
      <c r="C79" s="14">
        <v>35000000</v>
      </c>
      <c r="D79" s="8">
        <v>23300000</v>
      </c>
      <c r="E79" s="20">
        <v>11700000</v>
      </c>
      <c r="F79" s="16">
        <v>41152</v>
      </c>
      <c r="G79" s="10">
        <v>42595</v>
      </c>
      <c r="H79" s="16">
        <v>42595</v>
      </c>
      <c r="I79" s="7" t="s">
        <v>88</v>
      </c>
    </row>
    <row r="80" spans="1:8" ht="15">
      <c r="A80" s="2" t="s">
        <v>244</v>
      </c>
      <c r="B80" s="11">
        <v>2</v>
      </c>
      <c r="C80" s="12">
        <v>91700000</v>
      </c>
      <c r="D80" s="12">
        <v>43940751.81</v>
      </c>
      <c r="E80" s="12">
        <v>47759248.19</v>
      </c>
      <c r="F80" s="1"/>
      <c r="G80" s="1"/>
      <c r="H80" s="1"/>
    </row>
    <row r="81" spans="1:8" ht="15">
      <c r="A81" s="2" t="s">
        <v>14</v>
      </c>
      <c r="B81" s="11">
        <v>3</v>
      </c>
      <c r="C81" s="12">
        <v>103277000</v>
      </c>
      <c r="D81" s="12">
        <v>44917970.75</v>
      </c>
      <c r="E81" s="12">
        <v>58359029.25</v>
      </c>
      <c r="F81" s="1"/>
      <c r="G81" s="1"/>
      <c r="H81" s="1"/>
    </row>
    <row r="82" spans="1:8" ht="15">
      <c r="A82" s="5" t="s">
        <v>89</v>
      </c>
      <c r="B82" s="1"/>
      <c r="C82" s="1"/>
      <c r="D82" s="1"/>
      <c r="E82" s="1"/>
      <c r="F82" s="1"/>
      <c r="G82" s="1"/>
      <c r="H82" s="1"/>
    </row>
    <row r="83" spans="1:8" ht="15">
      <c r="A83" s="6" t="s">
        <v>11</v>
      </c>
      <c r="B83" s="1"/>
      <c r="C83" s="1"/>
      <c r="D83" s="1"/>
      <c r="E83" s="1"/>
      <c r="F83" s="1"/>
      <c r="G83" s="1"/>
      <c r="H83" s="1"/>
    </row>
    <row r="84" spans="1:9" ht="21.75" customHeight="1">
      <c r="A84" s="13" t="s">
        <v>90</v>
      </c>
      <c r="B84" s="7" t="s">
        <v>13</v>
      </c>
      <c r="C84" s="14">
        <v>13200000</v>
      </c>
      <c r="D84" s="8">
        <v>8696911.94</v>
      </c>
      <c r="E84" s="14">
        <v>4503088.06</v>
      </c>
      <c r="F84" s="16">
        <v>40450</v>
      </c>
      <c r="G84" s="10">
        <v>41911</v>
      </c>
      <c r="H84" s="16">
        <v>42642</v>
      </c>
      <c r="I84" s="7" t="s">
        <v>91</v>
      </c>
    </row>
    <row r="85" spans="1:8" ht="15">
      <c r="A85" s="2" t="s">
        <v>244</v>
      </c>
      <c r="B85" s="11">
        <v>1</v>
      </c>
      <c r="C85" s="12">
        <v>13200000</v>
      </c>
      <c r="D85" s="12">
        <v>8696911.94</v>
      </c>
      <c r="E85" s="12">
        <v>4503088.06</v>
      </c>
      <c r="F85" s="1"/>
      <c r="G85" s="1"/>
      <c r="H85" s="1"/>
    </row>
    <row r="86" spans="1:8" ht="15">
      <c r="A86" s="2" t="s">
        <v>14</v>
      </c>
      <c r="B86" s="11">
        <v>1</v>
      </c>
      <c r="C86" s="12">
        <v>13200000</v>
      </c>
      <c r="D86" s="12">
        <v>8696911.94</v>
      </c>
      <c r="E86" s="12">
        <v>4503088.06</v>
      </c>
      <c r="F86" s="1"/>
      <c r="G86" s="1"/>
      <c r="H86" s="1"/>
    </row>
    <row r="87" spans="1:8" ht="15">
      <c r="A87" s="5" t="s">
        <v>92</v>
      </c>
      <c r="B87" s="1"/>
      <c r="C87" s="1"/>
      <c r="D87" s="1"/>
      <c r="E87" s="1"/>
      <c r="F87" s="1"/>
      <c r="G87" s="1"/>
      <c r="H87" s="1"/>
    </row>
    <row r="88" spans="1:8" ht="15">
      <c r="A88" s="6" t="s">
        <v>11</v>
      </c>
      <c r="B88" s="1"/>
      <c r="C88" s="1"/>
      <c r="D88" s="1"/>
      <c r="E88" s="1"/>
      <c r="F88" s="1"/>
      <c r="G88" s="1"/>
      <c r="H88" s="1"/>
    </row>
    <row r="89" spans="1:9" ht="21.75" customHeight="1">
      <c r="A89" s="13" t="s">
        <v>93</v>
      </c>
      <c r="B89" s="7" t="s">
        <v>13</v>
      </c>
      <c r="C89" s="14">
        <v>10000000</v>
      </c>
      <c r="D89" s="8">
        <v>10000000</v>
      </c>
      <c r="E89" s="15">
        <v>0</v>
      </c>
      <c r="F89" s="16">
        <v>40108</v>
      </c>
      <c r="G89" s="10">
        <v>41204</v>
      </c>
      <c r="H89" s="16">
        <v>41934</v>
      </c>
      <c r="I89" s="7" t="s">
        <v>94</v>
      </c>
    </row>
    <row r="90" spans="1:9" ht="21.75" customHeight="1">
      <c r="A90" s="13" t="s">
        <v>95</v>
      </c>
      <c r="B90" s="7" t="s">
        <v>13</v>
      </c>
      <c r="C90" s="14">
        <v>50000000</v>
      </c>
      <c r="D90" s="8">
        <v>50000000</v>
      </c>
      <c r="E90" s="15">
        <v>0</v>
      </c>
      <c r="F90" s="16">
        <v>40451</v>
      </c>
      <c r="G90" s="10">
        <v>41912</v>
      </c>
      <c r="H90" s="16">
        <v>41912</v>
      </c>
      <c r="I90" s="7" t="s">
        <v>96</v>
      </c>
    </row>
    <row r="91" spans="1:8" ht="15">
      <c r="A91" s="2" t="s">
        <v>244</v>
      </c>
      <c r="B91" s="11">
        <v>2</v>
      </c>
      <c r="C91" s="12">
        <v>60000000</v>
      </c>
      <c r="D91" s="12">
        <v>60000000</v>
      </c>
      <c r="E91" s="12">
        <v>0</v>
      </c>
      <c r="F91" s="1"/>
      <c r="G91" s="1"/>
      <c r="H91" s="1"/>
    </row>
    <row r="92" spans="1:8" ht="15">
      <c r="A92" s="6" t="s">
        <v>32</v>
      </c>
      <c r="B92" s="1"/>
      <c r="C92" s="1"/>
      <c r="D92" s="1"/>
      <c r="E92" s="1"/>
      <c r="F92" s="1"/>
      <c r="G92" s="1"/>
      <c r="H92" s="1"/>
    </row>
    <row r="93" spans="1:9" ht="21.75" customHeight="1">
      <c r="A93" s="13" t="s">
        <v>97</v>
      </c>
      <c r="B93" s="7" t="s">
        <v>13</v>
      </c>
      <c r="C93" s="14">
        <v>55000000</v>
      </c>
      <c r="D93" s="8">
        <v>32687066.96</v>
      </c>
      <c r="E93" s="14">
        <v>22312933.04</v>
      </c>
      <c r="F93" s="16">
        <v>41626</v>
      </c>
      <c r="G93" s="10">
        <v>43452</v>
      </c>
      <c r="H93" s="16">
        <v>43452</v>
      </c>
      <c r="I93" s="7" t="s">
        <v>98</v>
      </c>
    </row>
    <row r="94" spans="1:8" ht="15">
      <c r="A94" s="2" t="s">
        <v>244</v>
      </c>
      <c r="B94" s="11">
        <v>1</v>
      </c>
      <c r="C94" s="12">
        <v>55000000</v>
      </c>
      <c r="D94" s="12">
        <v>32687066.96</v>
      </c>
      <c r="E94" s="12">
        <v>22312933.04</v>
      </c>
      <c r="F94" s="1"/>
      <c r="G94" s="1"/>
      <c r="H94" s="1"/>
    </row>
    <row r="95" spans="1:8" ht="15">
      <c r="A95" s="2" t="s">
        <v>14</v>
      </c>
      <c r="B95" s="11">
        <v>3</v>
      </c>
      <c r="C95" s="12">
        <v>115000000</v>
      </c>
      <c r="D95" s="12">
        <v>92687066.96</v>
      </c>
      <c r="E95" s="12">
        <v>22312933.04</v>
      </c>
      <c r="F95" s="1"/>
      <c r="G95" s="1"/>
      <c r="H95" s="1"/>
    </row>
    <row r="96" spans="1:8" ht="15">
      <c r="A96" s="5" t="s">
        <v>99</v>
      </c>
      <c r="B96" s="1"/>
      <c r="C96" s="1"/>
      <c r="D96" s="1"/>
      <c r="E96" s="1"/>
      <c r="F96" s="1"/>
      <c r="G96" s="1"/>
      <c r="H96" s="1"/>
    </row>
    <row r="97" spans="1:8" ht="15">
      <c r="A97" s="6" t="s">
        <v>11</v>
      </c>
      <c r="B97" s="1"/>
      <c r="C97" s="1"/>
      <c r="D97" s="1"/>
      <c r="E97" s="1"/>
      <c r="F97" s="1"/>
      <c r="G97" s="1"/>
      <c r="H97" s="1"/>
    </row>
    <row r="98" spans="1:9" ht="21.75" customHeight="1">
      <c r="A98" s="13" t="s">
        <v>100</v>
      </c>
      <c r="B98" s="7" t="s">
        <v>13</v>
      </c>
      <c r="C98" s="14">
        <v>12000000</v>
      </c>
      <c r="D98" s="8">
        <v>9130042.72</v>
      </c>
      <c r="E98" s="14">
        <v>2869957.28</v>
      </c>
      <c r="F98" s="16">
        <v>40480</v>
      </c>
      <c r="G98" s="10">
        <v>41941</v>
      </c>
      <c r="H98" s="16">
        <v>42672</v>
      </c>
      <c r="I98" s="7" t="s">
        <v>101</v>
      </c>
    </row>
    <row r="99" spans="1:8" ht="15">
      <c r="A99" s="2" t="s">
        <v>244</v>
      </c>
      <c r="B99" s="11">
        <v>1</v>
      </c>
      <c r="C99" s="12">
        <v>12000000</v>
      </c>
      <c r="D99" s="12">
        <v>9130042.72</v>
      </c>
      <c r="E99" s="12">
        <v>2869957.28</v>
      </c>
      <c r="F99" s="1"/>
      <c r="G99" s="1"/>
      <c r="H99" s="1"/>
    </row>
    <row r="100" spans="1:8" ht="15">
      <c r="A100" s="2" t="s">
        <v>14</v>
      </c>
      <c r="B100" s="11">
        <v>1</v>
      </c>
      <c r="C100" s="12">
        <v>12000000</v>
      </c>
      <c r="D100" s="12">
        <v>9130042.72</v>
      </c>
      <c r="E100" s="12">
        <v>2869957.28</v>
      </c>
      <c r="F100" s="1"/>
      <c r="G100" s="1"/>
      <c r="H100" s="1"/>
    </row>
    <row r="101" spans="1:8" ht="15">
      <c r="A101" s="5" t="s">
        <v>102</v>
      </c>
      <c r="B101" s="1"/>
      <c r="C101" s="1"/>
      <c r="D101" s="1"/>
      <c r="E101" s="1"/>
      <c r="F101" s="1"/>
      <c r="G101" s="1"/>
      <c r="H101" s="1"/>
    </row>
    <row r="102" spans="1:8" ht="15">
      <c r="A102" s="6" t="s">
        <v>11</v>
      </c>
      <c r="B102" s="1"/>
      <c r="C102" s="1"/>
      <c r="D102" s="1"/>
      <c r="E102" s="1"/>
      <c r="F102" s="1"/>
      <c r="G102" s="1"/>
      <c r="H102" s="1"/>
    </row>
    <row r="103" spans="1:9" ht="21.75" customHeight="1">
      <c r="A103" s="13" t="s">
        <v>103</v>
      </c>
      <c r="B103" s="7" t="s">
        <v>13</v>
      </c>
      <c r="C103" s="14">
        <v>15032000</v>
      </c>
      <c r="D103" s="8">
        <v>1995403.15</v>
      </c>
      <c r="E103" s="14">
        <v>13036596.85</v>
      </c>
      <c r="F103" s="16">
        <v>41263</v>
      </c>
      <c r="G103" s="10">
        <v>42724</v>
      </c>
      <c r="H103" s="16">
        <v>42724</v>
      </c>
      <c r="I103" s="7" t="s">
        <v>104</v>
      </c>
    </row>
    <row r="104" spans="1:8" ht="15">
      <c r="A104" s="2" t="s">
        <v>244</v>
      </c>
      <c r="B104" s="11">
        <v>1</v>
      </c>
      <c r="C104" s="12">
        <v>15032000</v>
      </c>
      <c r="D104" s="12">
        <v>1995403.15</v>
      </c>
      <c r="E104" s="12">
        <v>13036596.85</v>
      </c>
      <c r="F104" s="1"/>
      <c r="G104" s="1"/>
      <c r="H104" s="1"/>
    </row>
    <row r="105" spans="1:8" ht="15">
      <c r="A105" s="2" t="s">
        <v>14</v>
      </c>
      <c r="B105" s="11">
        <v>1</v>
      </c>
      <c r="C105" s="12">
        <v>15032000</v>
      </c>
      <c r="D105" s="12">
        <v>1995403.15</v>
      </c>
      <c r="E105" s="12">
        <v>13036596.85</v>
      </c>
      <c r="F105" s="1"/>
      <c r="G105" s="1"/>
      <c r="H105" s="1"/>
    </row>
    <row r="106" spans="1:8" ht="15">
      <c r="A106" s="5" t="s">
        <v>105</v>
      </c>
      <c r="B106" s="1"/>
      <c r="C106" s="1"/>
      <c r="D106" s="1"/>
      <c r="E106" s="1"/>
      <c r="F106" s="1"/>
      <c r="G106" s="1"/>
      <c r="H106" s="1"/>
    </row>
    <row r="107" spans="1:8" ht="15">
      <c r="A107" s="6" t="s">
        <v>11</v>
      </c>
      <c r="B107" s="1"/>
      <c r="C107" s="1"/>
      <c r="D107" s="1"/>
      <c r="E107" s="1"/>
      <c r="F107" s="1"/>
      <c r="G107" s="1"/>
      <c r="H107" s="1"/>
    </row>
    <row r="108" spans="1:9" ht="21.75" customHeight="1">
      <c r="A108" s="13" t="s">
        <v>106</v>
      </c>
      <c r="B108" s="7" t="s">
        <v>13</v>
      </c>
      <c r="C108" s="14">
        <v>200810000</v>
      </c>
      <c r="D108" s="8">
        <v>22920000</v>
      </c>
      <c r="E108" s="20">
        <v>177890000</v>
      </c>
      <c r="F108" s="16">
        <v>41624</v>
      </c>
      <c r="G108" s="10">
        <v>43450</v>
      </c>
      <c r="H108" s="16">
        <v>43450</v>
      </c>
      <c r="I108" s="7" t="s">
        <v>107</v>
      </c>
    </row>
    <row r="109" spans="1:9" ht="21.75" customHeight="1">
      <c r="A109" s="13" t="s">
        <v>108</v>
      </c>
      <c r="B109" s="7" t="s">
        <v>13</v>
      </c>
      <c r="C109" s="14">
        <v>10000000</v>
      </c>
      <c r="D109" s="8">
        <v>8760330.3</v>
      </c>
      <c r="E109" s="14">
        <v>1239669.7</v>
      </c>
      <c r="F109" s="16">
        <v>40084</v>
      </c>
      <c r="G109" s="10">
        <v>41545</v>
      </c>
      <c r="H109" s="16">
        <v>42275</v>
      </c>
      <c r="I109" s="7" t="s">
        <v>109</v>
      </c>
    </row>
    <row r="110" spans="1:8" ht="15">
      <c r="A110" s="2" t="s">
        <v>244</v>
      </c>
      <c r="B110" s="11">
        <v>2</v>
      </c>
      <c r="C110" s="12">
        <v>210810000</v>
      </c>
      <c r="D110" s="12">
        <v>31680330.3</v>
      </c>
      <c r="E110" s="12">
        <v>179129669.7</v>
      </c>
      <c r="F110" s="1"/>
      <c r="G110" s="1"/>
      <c r="H110" s="1"/>
    </row>
    <row r="111" spans="1:8" ht="15">
      <c r="A111" s="2" t="s">
        <v>14</v>
      </c>
      <c r="B111" s="11">
        <v>2</v>
      </c>
      <c r="C111" s="12">
        <v>210810000</v>
      </c>
      <c r="D111" s="12">
        <v>31680330.3</v>
      </c>
      <c r="E111" s="12">
        <v>179129669.7</v>
      </c>
      <c r="F111" s="1"/>
      <c r="G111" s="1"/>
      <c r="H111" s="1"/>
    </row>
    <row r="112" spans="1:8" ht="15">
      <c r="A112" s="5" t="s">
        <v>110</v>
      </c>
      <c r="B112" s="1"/>
      <c r="C112" s="1"/>
      <c r="D112" s="1"/>
      <c r="E112" s="1"/>
      <c r="F112" s="1"/>
      <c r="G112" s="1"/>
      <c r="H112" s="1"/>
    </row>
    <row r="113" spans="1:8" ht="15">
      <c r="A113" s="6" t="s">
        <v>11</v>
      </c>
      <c r="B113" s="1"/>
      <c r="C113" s="1"/>
      <c r="D113" s="1"/>
      <c r="E113" s="1"/>
      <c r="F113" s="1"/>
      <c r="G113" s="1"/>
      <c r="H113" s="1"/>
    </row>
    <row r="114" spans="1:9" ht="21.75" customHeight="1">
      <c r="A114" s="13" t="s">
        <v>111</v>
      </c>
      <c r="B114" s="7" t="s">
        <v>13</v>
      </c>
      <c r="C114" s="14">
        <v>7479000</v>
      </c>
      <c r="D114" s="8">
        <v>1545800</v>
      </c>
      <c r="E114" s="20">
        <v>5933200</v>
      </c>
      <c r="F114" s="16">
        <v>41047</v>
      </c>
      <c r="G114" s="10">
        <v>42873</v>
      </c>
      <c r="H114" s="16">
        <v>42873</v>
      </c>
      <c r="I114" s="7" t="s">
        <v>112</v>
      </c>
    </row>
    <row r="115" spans="1:8" ht="15">
      <c r="A115" s="2" t="s">
        <v>244</v>
      </c>
      <c r="B115" s="11">
        <v>1</v>
      </c>
      <c r="C115" s="12">
        <v>7479000</v>
      </c>
      <c r="D115" s="12">
        <v>1545800</v>
      </c>
      <c r="E115" s="12">
        <v>5933200</v>
      </c>
      <c r="F115" s="1"/>
      <c r="G115" s="1"/>
      <c r="H115" s="1"/>
    </row>
    <row r="116" spans="1:8" ht="15">
      <c r="A116" s="2" t="s">
        <v>14</v>
      </c>
      <c r="B116" s="11">
        <v>1</v>
      </c>
      <c r="C116" s="12">
        <v>7479000</v>
      </c>
      <c r="D116" s="12">
        <v>1545800</v>
      </c>
      <c r="E116" s="12">
        <v>5933200</v>
      </c>
      <c r="F116" s="1"/>
      <c r="G116" s="1"/>
      <c r="H116" s="1"/>
    </row>
    <row r="117" spans="1:8" ht="15">
      <c r="A117" s="5" t="s">
        <v>113</v>
      </c>
      <c r="B117" s="1"/>
      <c r="C117" s="1"/>
      <c r="D117" s="1"/>
      <c r="E117" s="1"/>
      <c r="F117" s="1"/>
      <c r="G117" s="1"/>
      <c r="H117" s="1"/>
    </row>
    <row r="118" spans="1:8" ht="15">
      <c r="A118" s="6" t="s">
        <v>11</v>
      </c>
      <c r="B118" s="1"/>
      <c r="C118" s="1"/>
      <c r="D118" s="1"/>
      <c r="E118" s="1"/>
      <c r="F118" s="1"/>
      <c r="G118" s="1"/>
      <c r="H118" s="1"/>
    </row>
    <row r="119" spans="1:9" ht="21.75" customHeight="1">
      <c r="A119" s="13" t="s">
        <v>114</v>
      </c>
      <c r="B119" s="7" t="s">
        <v>13</v>
      </c>
      <c r="C119" s="14">
        <v>75000000</v>
      </c>
      <c r="D119" s="8">
        <v>39977756.37</v>
      </c>
      <c r="E119" s="14">
        <v>35022243.63</v>
      </c>
      <c r="F119" s="16">
        <v>40514</v>
      </c>
      <c r="G119" s="10">
        <v>42340</v>
      </c>
      <c r="H119" s="16">
        <v>42340</v>
      </c>
      <c r="I119" s="7" t="s">
        <v>115</v>
      </c>
    </row>
    <row r="120" spans="1:9" ht="21.75" customHeight="1">
      <c r="A120" s="13" t="s">
        <v>116</v>
      </c>
      <c r="B120" s="7" t="s">
        <v>13</v>
      </c>
      <c r="C120" s="14">
        <v>15000000</v>
      </c>
      <c r="D120" s="8">
        <v>8763746.16</v>
      </c>
      <c r="E120" s="14">
        <v>6236253.84</v>
      </c>
      <c r="F120" s="16">
        <v>40372</v>
      </c>
      <c r="G120" s="10">
        <v>41833</v>
      </c>
      <c r="H120" s="16">
        <v>42533</v>
      </c>
      <c r="I120" s="7" t="s">
        <v>117</v>
      </c>
    </row>
    <row r="121" spans="1:9" ht="21.75" customHeight="1">
      <c r="A121" s="13" t="s">
        <v>118</v>
      </c>
      <c r="B121" s="7" t="s">
        <v>13</v>
      </c>
      <c r="C121" s="14">
        <v>200000000</v>
      </c>
      <c r="D121" s="8">
        <v>7760996</v>
      </c>
      <c r="E121" s="20">
        <v>192239004</v>
      </c>
      <c r="F121" s="16">
        <v>41493</v>
      </c>
      <c r="G121" s="10">
        <v>43684</v>
      </c>
      <c r="H121" s="16">
        <v>43684</v>
      </c>
      <c r="I121" s="7" t="s">
        <v>119</v>
      </c>
    </row>
    <row r="122" spans="1:9" ht="21.75" customHeight="1">
      <c r="A122" s="13" t="s">
        <v>120</v>
      </c>
      <c r="B122" s="7" t="s">
        <v>13</v>
      </c>
      <c r="C122" s="14">
        <v>400000000</v>
      </c>
      <c r="D122" s="8">
        <v>400000000</v>
      </c>
      <c r="E122" s="15">
        <v>0</v>
      </c>
      <c r="F122" s="16">
        <v>41625</v>
      </c>
      <c r="G122" s="10">
        <v>42355</v>
      </c>
      <c r="H122" s="16">
        <v>42355</v>
      </c>
      <c r="I122" s="7" t="s">
        <v>121</v>
      </c>
    </row>
    <row r="123" spans="1:9" ht="21.75" customHeight="1">
      <c r="A123" s="13" t="s">
        <v>122</v>
      </c>
      <c r="B123" s="7" t="s">
        <v>13</v>
      </c>
      <c r="C123" s="14">
        <v>10000000</v>
      </c>
      <c r="D123" s="8">
        <v>1000000</v>
      </c>
      <c r="E123" s="20">
        <v>9000000</v>
      </c>
      <c r="F123" s="16">
        <v>40714</v>
      </c>
      <c r="G123" s="10">
        <v>42358</v>
      </c>
      <c r="H123" s="16">
        <v>42358</v>
      </c>
      <c r="I123" s="7" t="s">
        <v>123</v>
      </c>
    </row>
    <row r="124" spans="1:8" ht="15">
      <c r="A124" s="2" t="s">
        <v>244</v>
      </c>
      <c r="B124" s="11">
        <v>5</v>
      </c>
      <c r="C124" s="12">
        <v>700000000</v>
      </c>
      <c r="D124" s="12">
        <v>457502498.53</v>
      </c>
      <c r="E124" s="12">
        <v>242497501.47</v>
      </c>
      <c r="F124" s="1"/>
      <c r="G124" s="1"/>
      <c r="H124" s="1"/>
    </row>
    <row r="125" spans="1:8" ht="15">
      <c r="A125" s="2" t="s">
        <v>14</v>
      </c>
      <c r="B125" s="11">
        <v>5</v>
      </c>
      <c r="C125" s="12">
        <v>700000000</v>
      </c>
      <c r="D125" s="12">
        <v>457502498.53</v>
      </c>
      <c r="E125" s="12">
        <v>242497501.47</v>
      </c>
      <c r="F125" s="1"/>
      <c r="G125" s="1"/>
      <c r="H125" s="1"/>
    </row>
    <row r="126" spans="1:8" ht="15">
      <c r="A126" s="5" t="s">
        <v>124</v>
      </c>
      <c r="B126" s="1"/>
      <c r="C126" s="1"/>
      <c r="D126" s="1"/>
      <c r="E126" s="1"/>
      <c r="F126" s="1"/>
      <c r="G126" s="1"/>
      <c r="H126" s="1"/>
    </row>
    <row r="127" spans="1:8" ht="15">
      <c r="A127" s="6" t="s">
        <v>11</v>
      </c>
      <c r="B127" s="1"/>
      <c r="C127" s="1"/>
      <c r="D127" s="1"/>
      <c r="E127" s="1"/>
      <c r="F127" s="1"/>
      <c r="G127" s="1"/>
      <c r="H127" s="1"/>
    </row>
    <row r="128" spans="1:9" ht="21.75" customHeight="1">
      <c r="A128" s="13" t="s">
        <v>125</v>
      </c>
      <c r="B128" s="7" t="s">
        <v>13</v>
      </c>
      <c r="C128" s="14">
        <v>16951000</v>
      </c>
      <c r="D128" s="8">
        <v>12570199.6</v>
      </c>
      <c r="E128" s="14">
        <v>4380800.4</v>
      </c>
      <c r="F128" s="16">
        <v>40473</v>
      </c>
      <c r="G128" s="10">
        <v>41934</v>
      </c>
      <c r="H128" s="16">
        <v>42665</v>
      </c>
      <c r="I128" s="7" t="s">
        <v>126</v>
      </c>
    </row>
    <row r="129" spans="1:8" ht="15">
      <c r="A129" s="2" t="s">
        <v>244</v>
      </c>
      <c r="B129" s="11">
        <v>1</v>
      </c>
      <c r="C129" s="12">
        <v>16951000</v>
      </c>
      <c r="D129" s="12">
        <v>12570199.6</v>
      </c>
      <c r="E129" s="12">
        <v>4380800.4</v>
      </c>
      <c r="F129" s="1"/>
      <c r="G129" s="1"/>
      <c r="H129" s="1"/>
    </row>
    <row r="130" spans="1:8" ht="15">
      <c r="A130" s="2" t="s">
        <v>14</v>
      </c>
      <c r="B130" s="11">
        <v>1</v>
      </c>
      <c r="C130" s="12">
        <v>16951000</v>
      </c>
      <c r="D130" s="12">
        <v>12570199.6</v>
      </c>
      <c r="E130" s="12">
        <v>4380800.4</v>
      </c>
      <c r="F130" s="1"/>
      <c r="G130" s="1"/>
      <c r="H130" s="1"/>
    </row>
    <row r="131" spans="1:8" ht="15">
      <c r="A131" s="5" t="s">
        <v>127</v>
      </c>
      <c r="B131" s="1"/>
      <c r="C131" s="1"/>
      <c r="D131" s="1"/>
      <c r="E131" s="1"/>
      <c r="F131" s="1"/>
      <c r="G131" s="1"/>
      <c r="H131" s="1"/>
    </row>
    <row r="132" spans="1:8" ht="15">
      <c r="A132" s="6" t="s">
        <v>11</v>
      </c>
      <c r="B132" s="1"/>
      <c r="C132" s="1"/>
      <c r="D132" s="1"/>
      <c r="E132" s="1"/>
      <c r="F132" s="1"/>
      <c r="G132" s="1"/>
      <c r="H132" s="1"/>
    </row>
    <row r="133" spans="1:9" ht="21.75" customHeight="1">
      <c r="A133" s="13" t="s">
        <v>128</v>
      </c>
      <c r="B133" s="7" t="s">
        <v>13</v>
      </c>
      <c r="C133" s="14">
        <v>8500000</v>
      </c>
      <c r="D133" s="9"/>
      <c r="E133" s="20">
        <v>8500000</v>
      </c>
      <c r="F133" s="16">
        <v>41857</v>
      </c>
      <c r="G133" s="10">
        <v>43683</v>
      </c>
      <c r="H133" s="16">
        <v>43683</v>
      </c>
      <c r="I133" s="7" t="s">
        <v>129</v>
      </c>
    </row>
    <row r="134" spans="1:9" ht="21.75" customHeight="1">
      <c r="A134" s="13" t="s">
        <v>130</v>
      </c>
      <c r="B134" s="7" t="s">
        <v>13</v>
      </c>
      <c r="C134" s="14">
        <v>60000000</v>
      </c>
      <c r="D134" s="9"/>
      <c r="E134" s="20">
        <v>60000000</v>
      </c>
      <c r="F134" s="16">
        <v>41857</v>
      </c>
      <c r="G134" s="10">
        <v>43683</v>
      </c>
      <c r="H134" s="16">
        <v>43683</v>
      </c>
      <c r="I134" s="7" t="s">
        <v>131</v>
      </c>
    </row>
    <row r="135" spans="1:8" ht="15">
      <c r="A135" s="2" t="s">
        <v>244</v>
      </c>
      <c r="B135" s="11">
        <v>2</v>
      </c>
      <c r="C135" s="12">
        <v>68500000</v>
      </c>
      <c r="D135" s="17"/>
      <c r="E135" s="12">
        <v>68500000</v>
      </c>
      <c r="F135" s="1"/>
      <c r="G135" s="1"/>
      <c r="H135" s="1"/>
    </row>
    <row r="136" spans="1:8" ht="15">
      <c r="A136" s="6" t="s">
        <v>32</v>
      </c>
      <c r="B136" s="1"/>
      <c r="C136" s="1"/>
      <c r="D136" s="1"/>
      <c r="E136" s="1"/>
      <c r="F136" s="1"/>
      <c r="G136" s="1"/>
      <c r="H136" s="1"/>
    </row>
    <row r="137" spans="1:9" ht="21.75" customHeight="1">
      <c r="A137" s="13" t="s">
        <v>132</v>
      </c>
      <c r="B137" s="7" t="s">
        <v>13</v>
      </c>
      <c r="C137" s="14">
        <v>7500000</v>
      </c>
      <c r="D137" s="8">
        <v>7500000</v>
      </c>
      <c r="E137" s="15">
        <v>0</v>
      </c>
      <c r="F137" s="16">
        <v>40438</v>
      </c>
      <c r="G137" s="10">
        <v>41534</v>
      </c>
      <c r="H137" s="16">
        <v>41899</v>
      </c>
      <c r="I137" s="7" t="s">
        <v>133</v>
      </c>
    </row>
    <row r="138" spans="1:9" ht="21.75" customHeight="1">
      <c r="A138" s="13" t="s">
        <v>134</v>
      </c>
      <c r="B138" s="7" t="s">
        <v>13</v>
      </c>
      <c r="C138" s="14">
        <v>16649600</v>
      </c>
      <c r="D138" s="8">
        <v>4253560</v>
      </c>
      <c r="E138" s="20">
        <v>12396040</v>
      </c>
      <c r="F138" s="16">
        <v>40816</v>
      </c>
      <c r="G138" s="10">
        <v>42643</v>
      </c>
      <c r="H138" s="16">
        <v>42643</v>
      </c>
      <c r="I138" s="7" t="s">
        <v>135</v>
      </c>
    </row>
    <row r="139" spans="1:9" ht="21.75" customHeight="1">
      <c r="A139" s="13" t="s">
        <v>136</v>
      </c>
      <c r="B139" s="7" t="s">
        <v>13</v>
      </c>
      <c r="C139" s="14">
        <v>13000000</v>
      </c>
      <c r="D139" s="8">
        <v>1300000</v>
      </c>
      <c r="E139" s="20">
        <v>11700000</v>
      </c>
      <c r="F139" s="16">
        <v>40443</v>
      </c>
      <c r="G139" s="10">
        <v>41904</v>
      </c>
      <c r="H139" s="16">
        <v>42635</v>
      </c>
      <c r="I139" s="7" t="s">
        <v>137</v>
      </c>
    </row>
    <row r="140" spans="1:9" ht="21.75" customHeight="1">
      <c r="A140" s="13" t="s">
        <v>138</v>
      </c>
      <c r="B140" s="7" t="s">
        <v>13</v>
      </c>
      <c r="C140" s="14">
        <v>50000000</v>
      </c>
      <c r="D140" s="8">
        <v>40406176.16</v>
      </c>
      <c r="E140" s="14">
        <v>9593823.84</v>
      </c>
      <c r="F140" s="16">
        <v>40431</v>
      </c>
      <c r="G140" s="10">
        <v>42257</v>
      </c>
      <c r="H140" s="16">
        <v>42257</v>
      </c>
      <c r="I140" s="7" t="s">
        <v>139</v>
      </c>
    </row>
    <row r="141" spans="1:9" ht="21.75" customHeight="1">
      <c r="A141" s="13" t="s">
        <v>140</v>
      </c>
      <c r="B141" s="7" t="s">
        <v>13</v>
      </c>
      <c r="C141" s="14">
        <v>28750000</v>
      </c>
      <c r="D141" s="8">
        <v>652174</v>
      </c>
      <c r="E141" s="20">
        <v>28097826</v>
      </c>
      <c r="F141" s="16">
        <v>41635</v>
      </c>
      <c r="G141" s="10">
        <v>43461</v>
      </c>
      <c r="H141" s="16">
        <v>43461</v>
      </c>
      <c r="I141" s="7" t="s">
        <v>141</v>
      </c>
    </row>
    <row r="142" spans="1:8" ht="15">
      <c r="A142" s="2" t="s">
        <v>244</v>
      </c>
      <c r="B142" s="11">
        <v>5</v>
      </c>
      <c r="C142" s="12">
        <v>115899600</v>
      </c>
      <c r="D142" s="12">
        <v>54111910.16</v>
      </c>
      <c r="E142" s="12">
        <v>61787689.84</v>
      </c>
      <c r="F142" s="1"/>
      <c r="G142" s="1"/>
      <c r="H142" s="1"/>
    </row>
    <row r="143" spans="1:8" ht="15">
      <c r="A143" s="2" t="s">
        <v>14</v>
      </c>
      <c r="B143" s="11">
        <v>7</v>
      </c>
      <c r="C143" s="12">
        <v>184399600</v>
      </c>
      <c r="D143" s="12">
        <v>54111910.16</v>
      </c>
      <c r="E143" s="12">
        <v>130287689.84</v>
      </c>
      <c r="F143" s="1"/>
      <c r="G143" s="1"/>
      <c r="H143" s="1"/>
    </row>
    <row r="144" spans="1:8" ht="15">
      <c r="A144" s="5" t="s">
        <v>142</v>
      </c>
      <c r="B144" s="1"/>
      <c r="C144" s="1"/>
      <c r="D144" s="1"/>
      <c r="E144" s="1"/>
      <c r="F144" s="1"/>
      <c r="G144" s="1"/>
      <c r="H144" s="1"/>
    </row>
    <row r="145" spans="1:8" ht="15">
      <c r="A145" s="6" t="s">
        <v>11</v>
      </c>
      <c r="B145" s="1"/>
      <c r="C145" s="1"/>
      <c r="D145" s="1"/>
      <c r="E145" s="1"/>
      <c r="F145" s="1"/>
      <c r="G145" s="1"/>
      <c r="H145" s="1"/>
    </row>
    <row r="146" spans="1:9" ht="21.75" customHeight="1">
      <c r="A146" s="13" t="s">
        <v>143</v>
      </c>
      <c r="B146" s="7" t="s">
        <v>13</v>
      </c>
      <c r="C146" s="14">
        <v>112000000</v>
      </c>
      <c r="D146" s="8">
        <v>32437759.93</v>
      </c>
      <c r="E146" s="14">
        <v>79562240.07</v>
      </c>
      <c r="F146" s="16">
        <v>40763</v>
      </c>
      <c r="G146" s="10">
        <v>42224</v>
      </c>
      <c r="H146" s="16">
        <v>42224</v>
      </c>
      <c r="I146" s="7" t="s">
        <v>144</v>
      </c>
    </row>
    <row r="147" spans="1:9" ht="21.75" customHeight="1">
      <c r="A147" s="13" t="s">
        <v>145</v>
      </c>
      <c r="B147" s="7" t="s">
        <v>13</v>
      </c>
      <c r="C147" s="14">
        <v>19759050</v>
      </c>
      <c r="D147" s="8">
        <v>11164507.58</v>
      </c>
      <c r="E147" s="14">
        <v>8594542.42</v>
      </c>
      <c r="F147" s="16">
        <v>40308</v>
      </c>
      <c r="G147" s="10">
        <v>41769</v>
      </c>
      <c r="H147" s="16">
        <v>42500</v>
      </c>
      <c r="I147" s="7" t="s">
        <v>146</v>
      </c>
    </row>
    <row r="148" spans="1:9" ht="21.75" customHeight="1">
      <c r="A148" s="13" t="s">
        <v>147</v>
      </c>
      <c r="B148" s="7" t="s">
        <v>13</v>
      </c>
      <c r="C148" s="14">
        <v>60000000</v>
      </c>
      <c r="D148" s="8">
        <v>4596700.55</v>
      </c>
      <c r="E148" s="14">
        <v>55403299.45</v>
      </c>
      <c r="F148" s="16">
        <v>41327</v>
      </c>
      <c r="G148" s="10">
        <v>42788</v>
      </c>
      <c r="H148" s="16">
        <v>42788</v>
      </c>
      <c r="I148" s="7" t="s">
        <v>148</v>
      </c>
    </row>
    <row r="149" spans="1:9" ht="21.75" customHeight="1">
      <c r="A149" s="13" t="s">
        <v>149</v>
      </c>
      <c r="B149" s="7" t="s">
        <v>13</v>
      </c>
      <c r="C149" s="14">
        <v>451980000</v>
      </c>
      <c r="D149" s="8">
        <v>39000000</v>
      </c>
      <c r="E149" s="20">
        <v>412980000</v>
      </c>
      <c r="F149" s="16">
        <v>40988</v>
      </c>
      <c r="G149" s="10">
        <v>42445</v>
      </c>
      <c r="H149" s="16">
        <v>42814</v>
      </c>
      <c r="I149" s="7" t="s">
        <v>150</v>
      </c>
    </row>
    <row r="150" spans="1:9" ht="21.75" customHeight="1">
      <c r="A150" s="13" t="s">
        <v>151</v>
      </c>
      <c r="B150" s="7" t="s">
        <v>30</v>
      </c>
      <c r="C150" s="14">
        <v>120666000</v>
      </c>
      <c r="D150" s="8">
        <v>120666000</v>
      </c>
      <c r="E150" s="15">
        <v>0</v>
      </c>
      <c r="F150" s="16">
        <v>41235</v>
      </c>
      <c r="G150" s="10">
        <v>41965</v>
      </c>
      <c r="H150" s="16">
        <v>41965</v>
      </c>
      <c r="I150" s="7" t="s">
        <v>152</v>
      </c>
    </row>
    <row r="151" spans="1:9" ht="21.75" customHeight="1">
      <c r="A151" s="13" t="s">
        <v>153</v>
      </c>
      <c r="B151" s="7" t="s">
        <v>30</v>
      </c>
      <c r="C151" s="14">
        <v>319675000</v>
      </c>
      <c r="D151" s="8">
        <v>150948826.66</v>
      </c>
      <c r="E151" s="14">
        <v>168726173.34</v>
      </c>
      <c r="F151" s="16">
        <v>41165</v>
      </c>
      <c r="G151" s="10">
        <v>42260</v>
      </c>
      <c r="H151" s="16">
        <v>42260</v>
      </c>
      <c r="I151" s="7" t="s">
        <v>152</v>
      </c>
    </row>
    <row r="152" spans="1:9" ht="21.75" customHeight="1">
      <c r="A152" s="13" t="s">
        <v>154</v>
      </c>
      <c r="B152" s="7" t="s">
        <v>30</v>
      </c>
      <c r="C152" s="14">
        <v>200000000</v>
      </c>
      <c r="D152" s="8">
        <v>157175970.35</v>
      </c>
      <c r="E152" s="14">
        <v>42824029.65</v>
      </c>
      <c r="F152" s="16">
        <v>41248</v>
      </c>
      <c r="G152" s="10">
        <v>42343</v>
      </c>
      <c r="H152" s="16">
        <v>42343</v>
      </c>
      <c r="I152" s="7" t="s">
        <v>152</v>
      </c>
    </row>
    <row r="153" spans="1:8" ht="15">
      <c r="A153" s="2" t="s">
        <v>244</v>
      </c>
      <c r="B153" s="11">
        <f>COUNTA(B146:B152)</f>
        <v>7</v>
      </c>
      <c r="C153" s="12">
        <f>SUM(C146:C152)</f>
        <v>1284080050</v>
      </c>
      <c r="D153" s="12">
        <f>SUM(D146:D152)</f>
        <v>515989765.07000005</v>
      </c>
      <c r="E153" s="12">
        <f>SUM(E146:E152)</f>
        <v>768090284.9300001</v>
      </c>
      <c r="F153" s="1"/>
      <c r="G153" s="1"/>
      <c r="H153" s="1"/>
    </row>
    <row r="154" spans="1:8" ht="15">
      <c r="A154" s="6" t="s">
        <v>32</v>
      </c>
      <c r="B154" s="1"/>
      <c r="C154" s="1"/>
      <c r="D154" s="1"/>
      <c r="E154" s="1"/>
      <c r="F154" s="1"/>
      <c r="G154" s="1"/>
      <c r="H154" s="1"/>
    </row>
    <row r="155" spans="1:9" ht="21.75" customHeight="1">
      <c r="A155" s="13" t="s">
        <v>155</v>
      </c>
      <c r="B155" s="7" t="s">
        <v>13</v>
      </c>
      <c r="C155" s="14">
        <v>26470000</v>
      </c>
      <c r="D155" s="8">
        <v>1203000</v>
      </c>
      <c r="E155" s="20">
        <v>25267000</v>
      </c>
      <c r="F155" s="16">
        <v>41698</v>
      </c>
      <c r="G155" s="10">
        <v>43159</v>
      </c>
      <c r="H155" s="16">
        <v>43159</v>
      </c>
      <c r="I155" s="7" t="s">
        <v>156</v>
      </c>
    </row>
    <row r="156" spans="1:9" ht="21.75" customHeight="1">
      <c r="A156" s="13" t="s">
        <v>157</v>
      </c>
      <c r="B156" s="7" t="s">
        <v>13</v>
      </c>
      <c r="C156" s="14">
        <v>150000000</v>
      </c>
      <c r="D156" s="8">
        <v>28040250.72</v>
      </c>
      <c r="E156" s="14">
        <v>121959749.28</v>
      </c>
      <c r="F156" s="16">
        <v>41095</v>
      </c>
      <c r="G156" s="10">
        <v>42921</v>
      </c>
      <c r="H156" s="16">
        <v>42921</v>
      </c>
      <c r="I156" s="7" t="s">
        <v>158</v>
      </c>
    </row>
    <row r="157" spans="1:8" ht="15">
      <c r="A157" s="2" t="s">
        <v>244</v>
      </c>
      <c r="B157" s="11">
        <f>COUNTA(B155:B156)</f>
        <v>2</v>
      </c>
      <c r="C157" s="12">
        <f>SUM(C155:C156)</f>
        <v>176470000</v>
      </c>
      <c r="D157" s="12">
        <f>SUM(D155:D156)</f>
        <v>29243250.72</v>
      </c>
      <c r="E157" s="12">
        <f>SUM(E155:E156)</f>
        <v>147226749.28</v>
      </c>
      <c r="F157" s="1"/>
      <c r="G157" s="1"/>
      <c r="H157" s="1"/>
    </row>
    <row r="158" spans="1:8" ht="15">
      <c r="A158" s="2" t="s">
        <v>14</v>
      </c>
      <c r="B158" s="11">
        <f>B153+B157</f>
        <v>9</v>
      </c>
      <c r="C158" s="12">
        <f>C153+C157</f>
        <v>1460550050</v>
      </c>
      <c r="D158" s="12">
        <f>D153+D157</f>
        <v>545233015.7900001</v>
      </c>
      <c r="E158" s="12">
        <f>E153+E157</f>
        <v>915317034.21</v>
      </c>
      <c r="F158" s="1"/>
      <c r="G158" s="1"/>
      <c r="H158" s="1"/>
    </row>
    <row r="159" spans="1:8" ht="15">
      <c r="A159" s="5" t="s">
        <v>159</v>
      </c>
      <c r="B159" s="1"/>
      <c r="C159" s="1"/>
      <c r="D159" s="1"/>
      <c r="E159" s="1"/>
      <c r="F159" s="1"/>
      <c r="G159" s="1"/>
      <c r="H159" s="1"/>
    </row>
    <row r="160" spans="1:8" ht="15">
      <c r="A160" s="6" t="s">
        <v>11</v>
      </c>
      <c r="B160" s="1"/>
      <c r="C160" s="1"/>
      <c r="D160" s="1"/>
      <c r="E160" s="1"/>
      <c r="F160" s="1"/>
      <c r="G160" s="1"/>
      <c r="H160" s="1"/>
    </row>
    <row r="161" spans="1:9" ht="21.75" customHeight="1">
      <c r="A161" s="13" t="s">
        <v>160</v>
      </c>
      <c r="B161" s="7" t="s">
        <v>13</v>
      </c>
      <c r="C161" s="14">
        <v>7000000</v>
      </c>
      <c r="D161" s="8">
        <v>1678682</v>
      </c>
      <c r="E161" s="20">
        <v>5321318</v>
      </c>
      <c r="F161" s="16">
        <v>41388</v>
      </c>
      <c r="G161" s="10">
        <v>42849</v>
      </c>
      <c r="H161" s="16">
        <v>42849</v>
      </c>
      <c r="I161" s="7" t="s">
        <v>161</v>
      </c>
    </row>
    <row r="162" spans="1:8" ht="15">
      <c r="A162" s="2" t="s">
        <v>244</v>
      </c>
      <c r="B162" s="11">
        <v>1</v>
      </c>
      <c r="C162" s="12">
        <v>7000000</v>
      </c>
      <c r="D162" s="12">
        <v>1678682</v>
      </c>
      <c r="E162" s="12">
        <v>5321318</v>
      </c>
      <c r="F162" s="1"/>
      <c r="G162" s="1"/>
      <c r="H162" s="1"/>
    </row>
    <row r="163" spans="1:8" ht="15">
      <c r="A163" s="2" t="s">
        <v>14</v>
      </c>
      <c r="B163" s="11">
        <v>1</v>
      </c>
      <c r="C163" s="12">
        <v>7000000</v>
      </c>
      <c r="D163" s="12">
        <v>1678682</v>
      </c>
      <c r="E163" s="12">
        <v>5321318</v>
      </c>
      <c r="F163" s="1"/>
      <c r="G163" s="1"/>
      <c r="H163" s="1"/>
    </row>
    <row r="164" spans="1:8" ht="15">
      <c r="A164" s="5" t="s">
        <v>162</v>
      </c>
      <c r="B164" s="1"/>
      <c r="C164" s="1"/>
      <c r="D164" s="1"/>
      <c r="E164" s="1"/>
      <c r="F164" s="1"/>
      <c r="G164" s="1"/>
      <c r="H164" s="1"/>
    </row>
    <row r="165" spans="1:8" ht="15">
      <c r="A165" s="6" t="s">
        <v>11</v>
      </c>
      <c r="B165" s="1"/>
      <c r="C165" s="1"/>
      <c r="D165" s="1"/>
      <c r="E165" s="1"/>
      <c r="F165" s="1"/>
      <c r="G165" s="1"/>
      <c r="H165" s="1"/>
    </row>
    <row r="166" spans="1:9" ht="21.75" customHeight="1">
      <c r="A166" s="13" t="s">
        <v>163</v>
      </c>
      <c r="B166" s="7" t="s">
        <v>13</v>
      </c>
      <c r="C166" s="14">
        <v>6231000</v>
      </c>
      <c r="D166" s="8">
        <v>3285912.09</v>
      </c>
      <c r="E166" s="14">
        <v>2945087.91</v>
      </c>
      <c r="F166" s="16">
        <v>41054</v>
      </c>
      <c r="G166" s="10">
        <v>42880</v>
      </c>
      <c r="H166" s="16">
        <v>42880</v>
      </c>
      <c r="I166" s="7" t="s">
        <v>164</v>
      </c>
    </row>
    <row r="167" spans="1:8" ht="15">
      <c r="A167" s="2" t="s">
        <v>244</v>
      </c>
      <c r="B167" s="11">
        <v>1</v>
      </c>
      <c r="C167" s="12">
        <v>6231000</v>
      </c>
      <c r="D167" s="12">
        <v>3285912.09</v>
      </c>
      <c r="E167" s="12">
        <v>2945087.91</v>
      </c>
      <c r="F167" s="1"/>
      <c r="G167" s="1"/>
      <c r="H167" s="1"/>
    </row>
    <row r="168" spans="1:8" ht="15">
      <c r="A168" s="2" t="s">
        <v>14</v>
      </c>
      <c r="B168" s="11">
        <v>1</v>
      </c>
      <c r="C168" s="12">
        <v>6231000</v>
      </c>
      <c r="D168" s="12">
        <v>3285912.09</v>
      </c>
      <c r="E168" s="12">
        <v>2945087.91</v>
      </c>
      <c r="F168" s="1"/>
      <c r="G168" s="1"/>
      <c r="H168" s="1"/>
    </row>
    <row r="169" spans="1:8" ht="15">
      <c r="A169" s="5" t="s">
        <v>165</v>
      </c>
      <c r="B169" s="1"/>
      <c r="C169" s="1"/>
      <c r="D169" s="1"/>
      <c r="E169" s="1"/>
      <c r="F169" s="1"/>
      <c r="G169" s="1"/>
      <c r="H169" s="1"/>
    </row>
    <row r="170" spans="1:8" ht="15">
      <c r="A170" s="6" t="s">
        <v>11</v>
      </c>
      <c r="B170" s="1"/>
      <c r="C170" s="1"/>
      <c r="D170" s="1"/>
      <c r="E170" s="1"/>
      <c r="F170" s="1"/>
      <c r="G170" s="1"/>
      <c r="H170" s="1"/>
    </row>
    <row r="171" spans="1:9" ht="21.75" customHeight="1">
      <c r="A171" s="13" t="s">
        <v>166</v>
      </c>
      <c r="B171" s="7" t="s">
        <v>13</v>
      </c>
      <c r="C171" s="14">
        <v>60000000</v>
      </c>
      <c r="D171" s="8">
        <v>40000000</v>
      </c>
      <c r="E171" s="20">
        <v>20000000</v>
      </c>
      <c r="F171" s="16">
        <v>40784</v>
      </c>
      <c r="G171" s="10">
        <v>42611</v>
      </c>
      <c r="H171" s="16">
        <v>42611</v>
      </c>
      <c r="I171" s="7" t="s">
        <v>167</v>
      </c>
    </row>
    <row r="172" spans="1:9" ht="21.75" customHeight="1">
      <c r="A172" s="13" t="s">
        <v>168</v>
      </c>
      <c r="B172" s="7" t="s">
        <v>13</v>
      </c>
      <c r="C172" s="14">
        <v>50000000</v>
      </c>
      <c r="D172" s="8">
        <v>9430000</v>
      </c>
      <c r="E172" s="20">
        <v>40570000</v>
      </c>
      <c r="F172" s="16">
        <v>41883</v>
      </c>
      <c r="G172" s="10">
        <v>43647</v>
      </c>
      <c r="H172" s="16">
        <v>43709</v>
      </c>
      <c r="I172" s="7" t="s">
        <v>169</v>
      </c>
    </row>
    <row r="173" spans="1:9" ht="21.75" customHeight="1">
      <c r="A173" s="13" t="s">
        <v>170</v>
      </c>
      <c r="B173" s="7" t="s">
        <v>13</v>
      </c>
      <c r="C173" s="14">
        <v>200000000</v>
      </c>
      <c r="D173" s="8">
        <v>200000000</v>
      </c>
      <c r="E173" s="15">
        <v>0</v>
      </c>
      <c r="F173" s="16">
        <v>41264</v>
      </c>
      <c r="G173" s="10">
        <v>41994</v>
      </c>
      <c r="H173" s="16">
        <v>41994</v>
      </c>
      <c r="I173" s="7" t="s">
        <v>167</v>
      </c>
    </row>
    <row r="174" spans="1:9" ht="21.75" customHeight="1">
      <c r="A174" s="13" t="s">
        <v>171</v>
      </c>
      <c r="B174" s="7" t="s">
        <v>13</v>
      </c>
      <c r="C174" s="14">
        <v>200000000</v>
      </c>
      <c r="D174" s="8">
        <v>200000000</v>
      </c>
      <c r="E174" s="15">
        <v>0</v>
      </c>
      <c r="F174" s="16">
        <v>41788</v>
      </c>
      <c r="G174" s="10">
        <v>42519</v>
      </c>
      <c r="H174" s="16">
        <v>42519</v>
      </c>
      <c r="I174" s="7" t="s">
        <v>167</v>
      </c>
    </row>
    <row r="175" spans="1:9" ht="21.75" customHeight="1">
      <c r="A175" s="13" t="s">
        <v>172</v>
      </c>
      <c r="B175" s="7" t="s">
        <v>13</v>
      </c>
      <c r="C175" s="14">
        <v>88655996</v>
      </c>
      <c r="D175" s="8">
        <v>5567006.81</v>
      </c>
      <c r="E175" s="14">
        <v>83088989.19</v>
      </c>
      <c r="F175" s="16">
        <v>41271</v>
      </c>
      <c r="G175" s="10">
        <v>42732</v>
      </c>
      <c r="H175" s="16">
        <v>42732</v>
      </c>
      <c r="I175" s="7" t="s">
        <v>173</v>
      </c>
    </row>
    <row r="176" spans="1:9" ht="21.75" customHeight="1">
      <c r="A176" s="13" t="s">
        <v>174</v>
      </c>
      <c r="B176" s="7" t="s">
        <v>13</v>
      </c>
      <c r="C176" s="14">
        <v>130556650</v>
      </c>
      <c r="D176" s="8">
        <v>36991470.92</v>
      </c>
      <c r="E176" s="14">
        <v>93565179.08</v>
      </c>
      <c r="F176" s="16">
        <v>41171</v>
      </c>
      <c r="G176" s="10">
        <v>42632</v>
      </c>
      <c r="H176" s="16">
        <v>42632</v>
      </c>
      <c r="I176" s="7" t="s">
        <v>175</v>
      </c>
    </row>
    <row r="177" spans="1:8" ht="15">
      <c r="A177" s="2" t="s">
        <v>244</v>
      </c>
      <c r="B177" s="11">
        <v>6</v>
      </c>
      <c r="C177" s="12">
        <v>729212646</v>
      </c>
      <c r="D177" s="12">
        <v>491988477.73</v>
      </c>
      <c r="E177" s="12">
        <v>237224168.26999998</v>
      </c>
      <c r="F177" s="1"/>
      <c r="G177" s="1"/>
      <c r="H177" s="1"/>
    </row>
    <row r="178" spans="1:8" ht="15">
      <c r="A178" s="6" t="s">
        <v>32</v>
      </c>
      <c r="B178" s="1"/>
      <c r="C178" s="1"/>
      <c r="D178" s="1"/>
      <c r="E178" s="1"/>
      <c r="F178" s="1"/>
      <c r="G178" s="1"/>
      <c r="H178" s="1"/>
    </row>
    <row r="179" spans="1:9" ht="21.75" customHeight="1">
      <c r="A179" s="13" t="s">
        <v>176</v>
      </c>
      <c r="B179" s="7" t="s">
        <v>13</v>
      </c>
      <c r="C179" s="14">
        <v>83270000</v>
      </c>
      <c r="D179" s="8">
        <v>32386053.63</v>
      </c>
      <c r="E179" s="14">
        <v>50883946.37</v>
      </c>
      <c r="F179" s="16">
        <v>39953</v>
      </c>
      <c r="G179" s="10">
        <v>41779</v>
      </c>
      <c r="H179" s="16">
        <v>42724</v>
      </c>
      <c r="I179" s="7" t="s">
        <v>177</v>
      </c>
    </row>
    <row r="180" spans="1:9" ht="21.75" customHeight="1">
      <c r="A180" s="13" t="s">
        <v>178</v>
      </c>
      <c r="B180" s="7" t="s">
        <v>13</v>
      </c>
      <c r="C180" s="14">
        <v>9800000</v>
      </c>
      <c r="D180" s="8">
        <v>7775688.49</v>
      </c>
      <c r="E180" s="14">
        <v>2024311.51</v>
      </c>
      <c r="F180" s="16">
        <v>40375</v>
      </c>
      <c r="G180" s="10">
        <v>41836</v>
      </c>
      <c r="H180" s="16">
        <v>42568</v>
      </c>
      <c r="I180" s="7" t="s">
        <v>179</v>
      </c>
    </row>
    <row r="181" spans="1:9" ht="21.75" customHeight="1">
      <c r="A181" s="13" t="s">
        <v>180</v>
      </c>
      <c r="B181" s="7" t="s">
        <v>13</v>
      </c>
      <c r="C181" s="14">
        <v>23910000</v>
      </c>
      <c r="D181" s="8">
        <v>680000</v>
      </c>
      <c r="E181" s="20">
        <v>23230000</v>
      </c>
      <c r="F181" s="16">
        <v>41208</v>
      </c>
      <c r="G181" s="10">
        <v>42669</v>
      </c>
      <c r="H181" s="16">
        <v>42669</v>
      </c>
      <c r="I181" s="7" t="s">
        <v>181</v>
      </c>
    </row>
    <row r="182" spans="1:9" ht="21.75" customHeight="1">
      <c r="A182" s="13" t="s">
        <v>182</v>
      </c>
      <c r="B182" s="7" t="s">
        <v>30</v>
      </c>
      <c r="C182" s="14">
        <v>50000000</v>
      </c>
      <c r="D182" s="8">
        <v>24518785.33</v>
      </c>
      <c r="E182" s="14">
        <v>25481214.67</v>
      </c>
      <c r="F182" s="16">
        <v>41814</v>
      </c>
      <c r="G182" s="10">
        <v>42910</v>
      </c>
      <c r="H182" s="16">
        <v>42910</v>
      </c>
      <c r="I182" s="7" t="s">
        <v>183</v>
      </c>
    </row>
    <row r="183" spans="1:8" ht="15">
      <c r="A183" s="2" t="s">
        <v>244</v>
      </c>
      <c r="B183" s="11">
        <v>4</v>
      </c>
      <c r="C183" s="12">
        <v>166980000</v>
      </c>
      <c r="D183" s="12">
        <v>65360527.45</v>
      </c>
      <c r="E183" s="12">
        <v>101619472.55</v>
      </c>
      <c r="F183" s="1"/>
      <c r="G183" s="1"/>
      <c r="H183" s="1"/>
    </row>
    <row r="184" spans="1:8" ht="15">
      <c r="A184" s="2" t="s">
        <v>14</v>
      </c>
      <c r="B184" s="11">
        <v>10</v>
      </c>
      <c r="C184" s="12">
        <v>896192646</v>
      </c>
      <c r="D184" s="12">
        <v>557349005.18</v>
      </c>
      <c r="E184" s="12">
        <v>338843640.82</v>
      </c>
      <c r="F184" s="1"/>
      <c r="G184" s="1"/>
      <c r="H184" s="1"/>
    </row>
    <row r="185" spans="1:8" ht="15">
      <c r="A185" s="5" t="s">
        <v>184</v>
      </c>
      <c r="B185" s="1"/>
      <c r="C185" s="1"/>
      <c r="D185" s="1"/>
      <c r="E185" s="1"/>
      <c r="F185" s="1"/>
      <c r="G185" s="1"/>
      <c r="H185" s="1"/>
    </row>
    <row r="186" spans="1:8" ht="15">
      <c r="A186" s="6" t="s">
        <v>11</v>
      </c>
      <c r="B186" s="1"/>
      <c r="C186" s="1"/>
      <c r="D186" s="1"/>
      <c r="E186" s="1"/>
      <c r="F186" s="1"/>
      <c r="G186" s="1"/>
      <c r="H186" s="1"/>
    </row>
    <row r="187" spans="1:9" ht="21.75" customHeight="1">
      <c r="A187" s="13" t="s">
        <v>185</v>
      </c>
      <c r="B187" s="7" t="s">
        <v>13</v>
      </c>
      <c r="C187" s="14">
        <v>250000000</v>
      </c>
      <c r="D187" s="8">
        <v>87263567.24</v>
      </c>
      <c r="E187" s="14">
        <v>162736432.76</v>
      </c>
      <c r="F187" s="16">
        <v>41283</v>
      </c>
      <c r="G187" s="10">
        <v>43109</v>
      </c>
      <c r="H187" s="16">
        <v>43109</v>
      </c>
      <c r="I187" s="7" t="s">
        <v>186</v>
      </c>
    </row>
    <row r="188" spans="1:9" ht="21.75" customHeight="1">
      <c r="A188" s="13" t="s">
        <v>187</v>
      </c>
      <c r="B188" s="7" t="s">
        <v>13</v>
      </c>
      <c r="C188" s="14">
        <v>30000000</v>
      </c>
      <c r="D188" s="8">
        <v>20487259.22</v>
      </c>
      <c r="E188" s="14">
        <v>9512740.78</v>
      </c>
      <c r="F188" s="16">
        <v>40422</v>
      </c>
      <c r="G188" s="10">
        <v>41883</v>
      </c>
      <c r="H188" s="16">
        <v>42614</v>
      </c>
      <c r="I188" s="7" t="s">
        <v>188</v>
      </c>
    </row>
    <row r="189" spans="1:9" ht="21.75" customHeight="1">
      <c r="A189" s="13" t="s">
        <v>189</v>
      </c>
      <c r="B189" s="7" t="s">
        <v>30</v>
      </c>
      <c r="C189" s="14">
        <v>55000000</v>
      </c>
      <c r="D189" s="9"/>
      <c r="E189" s="20">
        <v>55000000</v>
      </c>
      <c r="F189" s="16">
        <v>41877</v>
      </c>
      <c r="G189" s="10">
        <v>42973</v>
      </c>
      <c r="H189" s="16">
        <v>42973</v>
      </c>
      <c r="I189" s="7" t="s">
        <v>190</v>
      </c>
    </row>
    <row r="190" spans="1:9" ht="21.75" customHeight="1">
      <c r="A190" s="13" t="s">
        <v>191</v>
      </c>
      <c r="B190" s="7" t="s">
        <v>30</v>
      </c>
      <c r="C190" s="14">
        <v>32558000</v>
      </c>
      <c r="D190" s="8">
        <v>32558000</v>
      </c>
      <c r="E190" s="15">
        <v>0</v>
      </c>
      <c r="F190" s="16">
        <v>40421</v>
      </c>
      <c r="G190" s="10">
        <v>41882</v>
      </c>
      <c r="H190" s="16">
        <v>41882</v>
      </c>
      <c r="I190" s="7" t="s">
        <v>190</v>
      </c>
    </row>
    <row r="191" spans="1:8" ht="15">
      <c r="A191" s="2" t="s">
        <v>244</v>
      </c>
      <c r="B191" s="11">
        <v>4</v>
      </c>
      <c r="C191" s="12">
        <v>367558000</v>
      </c>
      <c r="D191" s="12">
        <v>140308826.46</v>
      </c>
      <c r="E191" s="12">
        <v>227249173.54</v>
      </c>
      <c r="F191" s="1"/>
      <c r="G191" s="1"/>
      <c r="H191" s="1"/>
    </row>
    <row r="192" spans="1:8" ht="15">
      <c r="A192" s="6" t="s">
        <v>32</v>
      </c>
      <c r="B192" s="1"/>
      <c r="C192" s="1"/>
      <c r="D192" s="1"/>
      <c r="E192" s="1"/>
      <c r="F192" s="1"/>
      <c r="G192" s="1"/>
      <c r="H192" s="1"/>
    </row>
    <row r="193" spans="1:9" ht="21.75" customHeight="1">
      <c r="A193" s="13" t="s">
        <v>192</v>
      </c>
      <c r="B193" s="7" t="s">
        <v>13</v>
      </c>
      <c r="C193" s="14">
        <v>58860000</v>
      </c>
      <c r="D193" s="8">
        <v>5913271.36</v>
      </c>
      <c r="E193" s="14">
        <v>52946728.64</v>
      </c>
      <c r="F193" s="16">
        <v>41834</v>
      </c>
      <c r="G193" s="10">
        <v>43660</v>
      </c>
      <c r="H193" s="16">
        <v>43660</v>
      </c>
      <c r="I193" s="7" t="s">
        <v>193</v>
      </c>
    </row>
    <row r="194" spans="1:9" ht="21.75" customHeight="1">
      <c r="A194" s="13" t="s">
        <v>194</v>
      </c>
      <c r="B194" s="7" t="s">
        <v>13</v>
      </c>
      <c r="C194" s="14">
        <v>59000000</v>
      </c>
      <c r="D194" s="8">
        <v>3965807.26</v>
      </c>
      <c r="E194" s="14">
        <v>55034192.74</v>
      </c>
      <c r="F194" s="16">
        <v>41143</v>
      </c>
      <c r="G194" s="10">
        <v>43030</v>
      </c>
      <c r="H194" s="16">
        <v>43030</v>
      </c>
      <c r="I194" s="7" t="s">
        <v>195</v>
      </c>
    </row>
    <row r="195" spans="1:8" ht="15">
      <c r="A195" s="2" t="s">
        <v>244</v>
      </c>
      <c r="B195" s="11">
        <v>2</v>
      </c>
      <c r="C195" s="12">
        <v>117860000</v>
      </c>
      <c r="D195" s="12">
        <v>9879078.62</v>
      </c>
      <c r="E195" s="12">
        <v>107980921.38</v>
      </c>
      <c r="F195" s="1"/>
      <c r="G195" s="1"/>
      <c r="H195" s="1"/>
    </row>
    <row r="196" spans="1:8" ht="15">
      <c r="A196" s="2" t="s">
        <v>14</v>
      </c>
      <c r="B196" s="11">
        <v>6</v>
      </c>
      <c r="C196" s="12">
        <v>485418000</v>
      </c>
      <c r="D196" s="12">
        <v>150187905.08</v>
      </c>
      <c r="E196" s="12">
        <v>335230094.92</v>
      </c>
      <c r="F196" s="1"/>
      <c r="G196" s="1"/>
      <c r="H196" s="1"/>
    </row>
    <row r="197" spans="1:8" ht="15">
      <c r="A197" s="5" t="s">
        <v>196</v>
      </c>
      <c r="B197" s="1"/>
      <c r="C197" s="1"/>
      <c r="D197" s="1"/>
      <c r="E197" s="1"/>
      <c r="F197" s="1"/>
      <c r="G197" s="1"/>
      <c r="H197" s="1"/>
    </row>
    <row r="198" spans="1:8" ht="15">
      <c r="A198" s="6" t="s">
        <v>11</v>
      </c>
      <c r="B198" s="1"/>
      <c r="C198" s="1"/>
      <c r="D198" s="1"/>
      <c r="E198" s="1"/>
      <c r="F198" s="1"/>
      <c r="G198" s="1"/>
      <c r="H198" s="1"/>
    </row>
    <row r="199" spans="1:9" ht="21.75" customHeight="1">
      <c r="A199" s="13" t="s">
        <v>197</v>
      </c>
      <c r="B199" s="7" t="s">
        <v>13</v>
      </c>
      <c r="C199" s="14">
        <v>5788000</v>
      </c>
      <c r="D199" s="8">
        <v>575909</v>
      </c>
      <c r="E199" s="20">
        <v>5212091</v>
      </c>
      <c r="F199" s="16">
        <v>41516</v>
      </c>
      <c r="G199" s="10">
        <v>43342</v>
      </c>
      <c r="H199" s="16">
        <v>43342</v>
      </c>
      <c r="I199" s="7" t="s">
        <v>198</v>
      </c>
    </row>
    <row r="200" spans="1:9" ht="21.75" customHeight="1">
      <c r="A200" s="13" t="s">
        <v>199</v>
      </c>
      <c r="B200" s="7" t="s">
        <v>13</v>
      </c>
      <c r="C200" s="14">
        <v>60000000</v>
      </c>
      <c r="D200" s="8">
        <v>1383750</v>
      </c>
      <c r="E200" s="20">
        <v>58616250</v>
      </c>
      <c r="F200" s="16">
        <v>41626</v>
      </c>
      <c r="G200" s="10">
        <v>43452</v>
      </c>
      <c r="H200" s="16">
        <v>43452</v>
      </c>
      <c r="I200" s="7" t="s">
        <v>200</v>
      </c>
    </row>
    <row r="201" spans="1:8" ht="15">
      <c r="A201" s="2" t="s">
        <v>244</v>
      </c>
      <c r="B201" s="11">
        <v>2</v>
      </c>
      <c r="C201" s="12">
        <v>65788000</v>
      </c>
      <c r="D201" s="12">
        <v>1959659</v>
      </c>
      <c r="E201" s="12">
        <v>63828341</v>
      </c>
      <c r="F201" s="1"/>
      <c r="G201" s="1"/>
      <c r="H201" s="1"/>
    </row>
    <row r="202" spans="1:8" ht="15">
      <c r="A202" s="6" t="s">
        <v>32</v>
      </c>
      <c r="B202" s="1"/>
      <c r="C202" s="1"/>
      <c r="D202" s="1"/>
      <c r="E202" s="1"/>
      <c r="F202" s="1"/>
      <c r="G202" s="1"/>
      <c r="H202" s="1"/>
    </row>
    <row r="203" spans="1:9" ht="21.75" customHeight="1">
      <c r="A203" s="13" t="s">
        <v>201</v>
      </c>
      <c r="B203" s="7" t="s">
        <v>13</v>
      </c>
      <c r="C203" s="14">
        <v>30250000</v>
      </c>
      <c r="D203" s="8">
        <v>21767149.47</v>
      </c>
      <c r="E203" s="14">
        <v>8482850.53</v>
      </c>
      <c r="F203" s="16">
        <v>40746</v>
      </c>
      <c r="G203" s="10">
        <v>42207</v>
      </c>
      <c r="H203" s="16">
        <v>42207</v>
      </c>
      <c r="I203" s="7" t="s">
        <v>202</v>
      </c>
    </row>
    <row r="204" spans="1:8" ht="15">
      <c r="A204" s="2" t="s">
        <v>244</v>
      </c>
      <c r="B204" s="11">
        <v>1</v>
      </c>
      <c r="C204" s="12">
        <v>30250000</v>
      </c>
      <c r="D204" s="12">
        <v>21767149.47</v>
      </c>
      <c r="E204" s="12">
        <v>8482850.53</v>
      </c>
      <c r="F204" s="1"/>
      <c r="G204" s="1"/>
      <c r="H204" s="1"/>
    </row>
    <row r="205" spans="1:8" ht="15">
      <c r="A205" s="2" t="s">
        <v>14</v>
      </c>
      <c r="B205" s="11">
        <v>3</v>
      </c>
      <c r="C205" s="12">
        <v>96038000</v>
      </c>
      <c r="D205" s="12">
        <v>23726808.47</v>
      </c>
      <c r="E205" s="12">
        <v>72311191.53</v>
      </c>
      <c r="F205" s="1"/>
      <c r="G205" s="1"/>
      <c r="H205" s="1"/>
    </row>
    <row r="206" spans="1:8" ht="15">
      <c r="A206" s="5" t="s">
        <v>203</v>
      </c>
      <c r="B206" s="1"/>
      <c r="C206" s="1"/>
      <c r="D206" s="1"/>
      <c r="E206" s="1"/>
      <c r="F206" s="1"/>
      <c r="G206" s="1"/>
      <c r="H206" s="1"/>
    </row>
    <row r="207" spans="1:8" ht="15">
      <c r="A207" s="6" t="s">
        <v>11</v>
      </c>
      <c r="B207" s="1"/>
      <c r="C207" s="1"/>
      <c r="D207" s="1"/>
      <c r="E207" s="1"/>
      <c r="F207" s="1"/>
      <c r="G207" s="1"/>
      <c r="H207" s="1"/>
    </row>
    <row r="208" spans="1:9" ht="21.75" customHeight="1">
      <c r="A208" s="13" t="s">
        <v>204</v>
      </c>
      <c r="B208" s="7" t="s">
        <v>13</v>
      </c>
      <c r="C208" s="14">
        <v>115700000</v>
      </c>
      <c r="D208" s="8">
        <v>19409363</v>
      </c>
      <c r="E208" s="20">
        <v>96290637</v>
      </c>
      <c r="F208" s="16">
        <v>40737</v>
      </c>
      <c r="G208" s="10">
        <v>42564</v>
      </c>
      <c r="H208" s="16">
        <v>42564</v>
      </c>
      <c r="I208" s="7" t="s">
        <v>205</v>
      </c>
    </row>
    <row r="209" spans="1:9" ht="21.75" customHeight="1">
      <c r="A209" s="13" t="s">
        <v>206</v>
      </c>
      <c r="B209" s="7" t="s">
        <v>13</v>
      </c>
      <c r="C209" s="14">
        <v>162454000</v>
      </c>
      <c r="D209" s="8">
        <v>71417288.77</v>
      </c>
      <c r="E209" s="14">
        <v>91036711.23</v>
      </c>
      <c r="F209" s="16">
        <v>40520</v>
      </c>
      <c r="G209" s="10">
        <v>41981</v>
      </c>
      <c r="H209" s="16">
        <v>42712</v>
      </c>
      <c r="I209" s="7" t="s">
        <v>207</v>
      </c>
    </row>
    <row r="210" spans="1:9" ht="21.75" customHeight="1">
      <c r="A210" s="13" t="s">
        <v>208</v>
      </c>
      <c r="B210" s="7" t="s">
        <v>13</v>
      </c>
      <c r="C210" s="14">
        <v>480958000</v>
      </c>
      <c r="D210" s="8">
        <v>43880000</v>
      </c>
      <c r="E210" s="20">
        <v>437078000</v>
      </c>
      <c r="F210" s="16">
        <v>40424</v>
      </c>
      <c r="G210" s="10">
        <v>43162</v>
      </c>
      <c r="H210" s="16">
        <v>42066</v>
      </c>
      <c r="I210" s="7" t="s">
        <v>209</v>
      </c>
    </row>
    <row r="211" spans="1:9" ht="21.75" customHeight="1">
      <c r="A211" s="13" t="s">
        <v>210</v>
      </c>
      <c r="B211" s="7" t="s">
        <v>13</v>
      </c>
      <c r="C211" s="14">
        <v>120000000</v>
      </c>
      <c r="D211" s="8">
        <v>78481661.68</v>
      </c>
      <c r="E211" s="14">
        <v>41518338.32</v>
      </c>
      <c r="F211" s="16">
        <v>40448</v>
      </c>
      <c r="G211" s="10">
        <v>42274</v>
      </c>
      <c r="H211" s="16">
        <v>42274</v>
      </c>
      <c r="I211" s="7" t="s">
        <v>211</v>
      </c>
    </row>
    <row r="212" spans="1:9" ht="21.75" customHeight="1">
      <c r="A212" s="13" t="s">
        <v>212</v>
      </c>
      <c r="B212" s="7" t="s">
        <v>13</v>
      </c>
      <c r="C212" s="14">
        <v>1148633000</v>
      </c>
      <c r="D212" s="8">
        <v>537145501.5</v>
      </c>
      <c r="E212" s="14">
        <v>611487498.5</v>
      </c>
      <c r="F212" s="16">
        <v>41074</v>
      </c>
      <c r="G212" s="10">
        <v>42535</v>
      </c>
      <c r="H212" s="16">
        <v>42535</v>
      </c>
      <c r="I212" s="7" t="s">
        <v>213</v>
      </c>
    </row>
    <row r="213" spans="1:9" ht="21.75" customHeight="1">
      <c r="A213" s="13" t="s">
        <v>214</v>
      </c>
      <c r="B213" s="7" t="s">
        <v>13</v>
      </c>
      <c r="C213" s="14">
        <v>480135000</v>
      </c>
      <c r="D213" s="9"/>
      <c r="E213" s="20">
        <v>480135000</v>
      </c>
      <c r="F213" s="16">
        <v>41815</v>
      </c>
      <c r="G213" s="10">
        <v>43641</v>
      </c>
      <c r="H213" s="16">
        <v>43641</v>
      </c>
      <c r="I213" s="7" t="s">
        <v>215</v>
      </c>
    </row>
    <row r="214" spans="1:9" ht="21.75" customHeight="1">
      <c r="A214" s="13" t="s">
        <v>216</v>
      </c>
      <c r="B214" s="7" t="s">
        <v>13</v>
      </c>
      <c r="C214" s="14">
        <v>480135000</v>
      </c>
      <c r="D214" s="9"/>
      <c r="E214" s="20">
        <v>480135000</v>
      </c>
      <c r="F214" s="16">
        <v>41905</v>
      </c>
      <c r="G214" s="10">
        <v>43731</v>
      </c>
      <c r="H214" s="16">
        <v>43731</v>
      </c>
      <c r="I214" s="7" t="s">
        <v>215</v>
      </c>
    </row>
    <row r="215" spans="1:9" ht="21.75" customHeight="1">
      <c r="A215" s="13" t="s">
        <v>217</v>
      </c>
      <c r="B215" s="7" t="s">
        <v>13</v>
      </c>
      <c r="C215" s="14">
        <v>270000000</v>
      </c>
      <c r="D215" s="8">
        <v>3769000</v>
      </c>
      <c r="E215" s="20">
        <v>266231000</v>
      </c>
      <c r="F215" s="16">
        <v>41815</v>
      </c>
      <c r="G215" s="10">
        <v>43641</v>
      </c>
      <c r="H215" s="16">
        <v>43641</v>
      </c>
      <c r="I215" s="7" t="s">
        <v>218</v>
      </c>
    </row>
    <row r="216" spans="1:9" ht="21.75" customHeight="1">
      <c r="A216" s="13" t="s">
        <v>219</v>
      </c>
      <c r="B216" s="7" t="s">
        <v>13</v>
      </c>
      <c r="C216" s="14">
        <v>10000000</v>
      </c>
      <c r="D216" s="8">
        <v>3314453.13</v>
      </c>
      <c r="E216" s="14">
        <v>6685546.87</v>
      </c>
      <c r="F216" s="16">
        <v>39612</v>
      </c>
      <c r="G216" s="10">
        <v>40707</v>
      </c>
      <c r="H216" s="16">
        <v>42185</v>
      </c>
      <c r="I216" s="7" t="s">
        <v>220</v>
      </c>
    </row>
    <row r="217" spans="1:9" ht="21.75" customHeight="1">
      <c r="A217" s="13" t="s">
        <v>221</v>
      </c>
      <c r="B217" s="7" t="s">
        <v>13</v>
      </c>
      <c r="C217" s="14">
        <v>600000000</v>
      </c>
      <c r="D217" s="8">
        <v>360026000.66</v>
      </c>
      <c r="E217" s="14">
        <v>239973999.34</v>
      </c>
      <c r="F217" s="16">
        <v>40424</v>
      </c>
      <c r="G217" s="10">
        <v>42616</v>
      </c>
      <c r="H217" s="16">
        <v>42616</v>
      </c>
      <c r="I217" s="7" t="s">
        <v>222</v>
      </c>
    </row>
    <row r="218" spans="1:9" ht="21.75" customHeight="1">
      <c r="A218" s="13" t="s">
        <v>223</v>
      </c>
      <c r="B218" s="7" t="s">
        <v>30</v>
      </c>
      <c r="C218" s="14">
        <v>200000000</v>
      </c>
      <c r="D218" s="8">
        <v>191458408.26</v>
      </c>
      <c r="E218" s="14">
        <v>8541591.74</v>
      </c>
      <c r="F218" s="16">
        <v>41509</v>
      </c>
      <c r="G218" s="10">
        <v>42605</v>
      </c>
      <c r="H218" s="16">
        <v>42605</v>
      </c>
      <c r="I218" s="7" t="s">
        <v>215</v>
      </c>
    </row>
    <row r="219" spans="1:9" ht="21.75" customHeight="1">
      <c r="A219" s="13" t="s">
        <v>224</v>
      </c>
      <c r="B219" s="7" t="s">
        <v>30</v>
      </c>
      <c r="C219" s="14">
        <v>204000000</v>
      </c>
      <c r="D219" s="9"/>
      <c r="E219" s="20">
        <v>204000000</v>
      </c>
      <c r="F219" s="16">
        <v>41845</v>
      </c>
      <c r="G219" s="10">
        <v>43306</v>
      </c>
      <c r="H219" s="16">
        <v>43306</v>
      </c>
      <c r="I219" s="7" t="s">
        <v>225</v>
      </c>
    </row>
    <row r="220" spans="1:8" ht="15">
      <c r="A220" s="2" t="s">
        <v>244</v>
      </c>
      <c r="B220" s="11">
        <f>COUNTA(B208:B219)</f>
        <v>12</v>
      </c>
      <c r="C220" s="12">
        <f>SUM(C208:C219)</f>
        <v>4272015000</v>
      </c>
      <c r="D220" s="12">
        <f>SUM(D208:D219)</f>
        <v>1308901677</v>
      </c>
      <c r="E220" s="12">
        <f>SUM(E208:E219)</f>
        <v>2963113323</v>
      </c>
      <c r="F220" s="1"/>
      <c r="G220" s="1"/>
      <c r="H220" s="1"/>
    </row>
    <row r="221" spans="1:8" ht="15">
      <c r="A221" s="6" t="s">
        <v>32</v>
      </c>
      <c r="B221" s="1"/>
      <c r="C221" s="1"/>
      <c r="D221" s="1"/>
      <c r="E221" s="1"/>
      <c r="F221" s="1"/>
      <c r="G221" s="1"/>
      <c r="H221" s="1"/>
    </row>
    <row r="222" spans="1:9" ht="21.75" customHeight="1">
      <c r="A222" s="13" t="s">
        <v>226</v>
      </c>
      <c r="B222" s="7" t="s">
        <v>13</v>
      </c>
      <c r="C222" s="14">
        <v>85672400</v>
      </c>
      <c r="D222" s="8">
        <v>12946022.47</v>
      </c>
      <c r="E222" s="14">
        <v>72726377.53</v>
      </c>
      <c r="F222" s="16">
        <v>40773</v>
      </c>
      <c r="G222" s="10">
        <v>42784</v>
      </c>
      <c r="H222" s="16">
        <v>42784</v>
      </c>
      <c r="I222" s="7" t="s">
        <v>227</v>
      </c>
    </row>
    <row r="223" spans="1:9" ht="21.75" customHeight="1">
      <c r="A223" s="13" t="s">
        <v>228</v>
      </c>
      <c r="B223" s="7" t="s">
        <v>13</v>
      </c>
      <c r="C223" s="14">
        <v>125000000</v>
      </c>
      <c r="D223" s="8">
        <v>2537544.15</v>
      </c>
      <c r="E223" s="14">
        <v>122462455.85</v>
      </c>
      <c r="F223" s="16">
        <v>41450</v>
      </c>
      <c r="G223" s="10">
        <v>43276</v>
      </c>
      <c r="H223" s="16">
        <v>43276</v>
      </c>
      <c r="I223" s="7" t="s">
        <v>229</v>
      </c>
    </row>
    <row r="224" spans="1:9" ht="21.75" customHeight="1">
      <c r="A224" s="13" t="s">
        <v>230</v>
      </c>
      <c r="B224" s="7" t="s">
        <v>13</v>
      </c>
      <c r="C224" s="14">
        <v>21600000</v>
      </c>
      <c r="D224" s="8">
        <v>16889461.19</v>
      </c>
      <c r="E224" s="14">
        <v>4710538.81</v>
      </c>
      <c r="F224" s="16">
        <v>40989</v>
      </c>
      <c r="G224" s="10">
        <v>42634</v>
      </c>
      <c r="H224" s="16">
        <v>42634</v>
      </c>
      <c r="I224" s="7" t="s">
        <v>229</v>
      </c>
    </row>
    <row r="225" spans="1:9" ht="21.75" customHeight="1">
      <c r="A225" s="13" t="s">
        <v>231</v>
      </c>
      <c r="B225" s="7" t="s">
        <v>13</v>
      </c>
      <c r="C225" s="14">
        <v>8439000</v>
      </c>
      <c r="D225" s="8">
        <v>8439000</v>
      </c>
      <c r="E225" s="15">
        <v>0</v>
      </c>
      <c r="F225" s="16">
        <v>40533</v>
      </c>
      <c r="G225" s="10">
        <v>41994</v>
      </c>
      <c r="H225" s="16">
        <v>41994</v>
      </c>
      <c r="I225" s="7" t="s">
        <v>232</v>
      </c>
    </row>
    <row r="226" spans="1:9" ht="21.75" customHeight="1">
      <c r="A226" s="13" t="s">
        <v>233</v>
      </c>
      <c r="B226" s="7" t="s">
        <v>30</v>
      </c>
      <c r="C226" s="14">
        <v>22132000</v>
      </c>
      <c r="D226" s="8">
        <v>22132000</v>
      </c>
      <c r="E226" s="15">
        <v>0</v>
      </c>
      <c r="F226" s="16">
        <v>41008</v>
      </c>
      <c r="G226" s="10">
        <v>42103</v>
      </c>
      <c r="H226" s="16">
        <v>42103</v>
      </c>
      <c r="I226" s="7" t="s">
        <v>234</v>
      </c>
    </row>
    <row r="227" spans="1:8" ht="15">
      <c r="A227" s="2" t="s">
        <v>244</v>
      </c>
      <c r="B227" s="11">
        <v>5</v>
      </c>
      <c r="C227" s="12">
        <f>SUM(C222:C226)</f>
        <v>262843400</v>
      </c>
      <c r="D227" s="12">
        <f>SUM(D222:D226)</f>
        <v>62944027.81</v>
      </c>
      <c r="E227" s="12">
        <f>SUM(E222:E226)</f>
        <v>199899372.19</v>
      </c>
      <c r="F227" s="1"/>
      <c r="G227" s="1"/>
      <c r="H227" s="1"/>
    </row>
    <row r="228" spans="1:8" ht="15">
      <c r="A228" s="2" t="s">
        <v>14</v>
      </c>
      <c r="B228" s="11">
        <f>B220+B227</f>
        <v>17</v>
      </c>
      <c r="C228" s="12">
        <f>C220+C227</f>
        <v>4534858400</v>
      </c>
      <c r="D228" s="12">
        <f>D220+D227</f>
        <v>1371845704.81</v>
      </c>
      <c r="E228" s="12">
        <f>E220+E227</f>
        <v>3163012695.19</v>
      </c>
      <c r="F228" s="1"/>
      <c r="G228" s="1"/>
      <c r="H228" s="1"/>
    </row>
    <row r="229" spans="1:8" ht="15">
      <c r="A229" s="5" t="s">
        <v>235</v>
      </c>
      <c r="B229" s="1"/>
      <c r="C229" s="1"/>
      <c r="D229" s="1"/>
      <c r="E229" s="1"/>
      <c r="F229" s="1"/>
      <c r="G229" s="1"/>
      <c r="H229" s="1"/>
    </row>
    <row r="230" spans="1:8" ht="15">
      <c r="A230" s="6" t="s">
        <v>11</v>
      </c>
      <c r="B230" s="1"/>
      <c r="C230" s="1"/>
      <c r="D230" s="1"/>
      <c r="E230" s="1"/>
      <c r="F230" s="1"/>
      <c r="G230" s="1"/>
      <c r="H230" s="1"/>
    </row>
    <row r="231" spans="1:9" ht="21.75" customHeight="1">
      <c r="A231" s="13" t="s">
        <v>236</v>
      </c>
      <c r="B231" s="7" t="s">
        <v>13</v>
      </c>
      <c r="C231" s="14">
        <v>99000000</v>
      </c>
      <c r="D231" s="8">
        <v>3620000</v>
      </c>
      <c r="E231" s="20">
        <v>95380000</v>
      </c>
      <c r="F231" s="16">
        <v>41151</v>
      </c>
      <c r="G231" s="10">
        <v>42977</v>
      </c>
      <c r="H231" s="16">
        <v>42977</v>
      </c>
      <c r="I231" s="7" t="s">
        <v>237</v>
      </c>
    </row>
    <row r="232" spans="1:9" ht="21.75" customHeight="1">
      <c r="A232" s="13" t="s">
        <v>238</v>
      </c>
      <c r="B232" s="7" t="s">
        <v>13</v>
      </c>
      <c r="C232" s="14">
        <v>40431000</v>
      </c>
      <c r="D232" s="8">
        <v>13114016.57</v>
      </c>
      <c r="E232" s="14">
        <v>27316983.43</v>
      </c>
      <c r="F232" s="16">
        <v>41201</v>
      </c>
      <c r="G232" s="10">
        <v>43027</v>
      </c>
      <c r="H232" s="16">
        <v>43027</v>
      </c>
      <c r="I232" s="7" t="s">
        <v>239</v>
      </c>
    </row>
    <row r="233" spans="1:8" ht="15">
      <c r="A233" s="2" t="s">
        <v>244</v>
      </c>
      <c r="B233" s="11">
        <v>2</v>
      </c>
      <c r="C233" s="12">
        <v>139431000</v>
      </c>
      <c r="D233" s="12">
        <v>16734016.57</v>
      </c>
      <c r="E233" s="12">
        <v>122696983.43</v>
      </c>
      <c r="F233" s="1"/>
      <c r="G233" s="1"/>
      <c r="H233" s="1"/>
    </row>
    <row r="234" spans="1:8" ht="15">
      <c r="A234" s="2" t="s">
        <v>14</v>
      </c>
      <c r="B234" s="11">
        <v>2</v>
      </c>
      <c r="C234" s="12">
        <v>139431000</v>
      </c>
      <c r="D234" s="12">
        <v>16734016.57</v>
      </c>
      <c r="E234" s="12">
        <v>122696983.43</v>
      </c>
      <c r="F234" s="1"/>
      <c r="G234" s="1"/>
      <c r="H234" s="1"/>
    </row>
    <row r="235" spans="1:8" ht="15">
      <c r="A235" s="18" t="s">
        <v>240</v>
      </c>
      <c r="B235" s="11">
        <f>B11+B17+B30+B38+B56+B62+B72+B81+B86+B95+B100+B105+B111+B116+B125+B130+B143+B158+B163+B168+B184+B196+B205+B228+B234</f>
        <v>107</v>
      </c>
      <c r="C235" s="12">
        <f>C11+C17+C30+C38+C56+C62+C72+C81+C86+C95+C100+C105+C111+C116+C125+C130+C143+C158+C163+C168+C184+C196+C205+C228+C234</f>
        <v>12685046447</v>
      </c>
      <c r="D235" s="12">
        <f>D11+D17+D30+D38+D56+D62+D72+D81+D86+D95+D100+D105+D111+D116+D125+D130+D143+D158+D163+D168+D184+D196+D205+D228+D234</f>
        <v>5529117979.82</v>
      </c>
      <c r="E235" s="12">
        <f>E11+E17+E30+E38+E56+E62+E72+E81+E86+E95+E100+E105+E111+E116+E125+E130+E143+E158+E163+E168+E184+E196+E205+E228+E234</f>
        <v>7155928467.18</v>
      </c>
      <c r="F235" s="1"/>
      <c r="G235" s="1"/>
      <c r="H235" s="1"/>
    </row>
  </sheetData>
  <sheetProtection selectLockedCells="1" selectUnlockedCells="1"/>
  <mergeCells count="4">
    <mergeCell ref="B4:H4"/>
    <mergeCell ref="A1:H1"/>
    <mergeCell ref="A2:H2"/>
    <mergeCell ref="A3:F3"/>
  </mergeCells>
  <printOptions/>
  <pageMargins left="0.25" right="0.25" top="0.24027777777777778" bottom="0.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Carneiro de Filippo</dc:creator>
  <cp:keywords/>
  <dc:description/>
  <cp:lastModifiedBy>32802562835</cp:lastModifiedBy>
  <dcterms:created xsi:type="dcterms:W3CDTF">2015-02-19T19:13:52Z</dcterms:created>
  <dcterms:modified xsi:type="dcterms:W3CDTF">2015-02-20T19:04:15Z</dcterms:modified>
  <cp:category/>
  <cp:version/>
  <cp:contentType/>
  <cp:contentStatus/>
</cp:coreProperties>
</file>